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135" windowWidth="12000" windowHeight="6030" tabRatio="815" activeTab="1"/>
  </bookViews>
  <sheets>
    <sheet name="Guia Aprendizaje" sheetId="1" r:id="rId1"/>
    <sheet name="Funciones" sheetId="2" r:id="rId2"/>
    <sheet name="Cotización" sheetId="3" r:id="rId3"/>
    <sheet name="MATEMÁTICAS" sheetId="4" r:id="rId4"/>
    <sheet name="ESTADÍSTICAS" sheetId="5" r:id="rId5"/>
    <sheet name="ESTADÍSTICAS 2" sheetId="6" r:id="rId6"/>
  </sheets>
  <externalReferences>
    <externalReference r:id="rId9"/>
    <externalReference r:id="rId10"/>
  </externalReferences>
  <definedNames>
    <definedName name="BASE" localSheetId="5">#REF!</definedName>
    <definedName name="BASE">#REF!</definedName>
    <definedName name="criterio" localSheetId="5">#REF!</definedName>
    <definedName name="criterio">#REF!</definedName>
    <definedName name="practicas" localSheetId="5">#REF!</definedName>
    <definedName name="practicas">#REF!</definedName>
    <definedName name="PROM_FINAL" localSheetId="5">#REF!</definedName>
    <definedName name="PROM_FINAL">#REF!</definedName>
    <definedName name="PROM_PRACT" localSheetId="5">#REF!</definedName>
    <definedName name="PROM_PRACT">#REF!</definedName>
    <definedName name="SITUACION" localSheetId="5">#REF!</definedName>
    <definedName name="SITUACION">#REF!</definedName>
  </definedNames>
  <calcPr fullCalcOnLoad="1"/>
</workbook>
</file>

<file path=xl/sharedStrings.xml><?xml version="1.0" encoding="utf-8"?>
<sst xmlns="http://schemas.openxmlformats.org/spreadsheetml/2006/main" count="199" uniqueCount="186">
  <si>
    <t xml:space="preserve">La hoja de cálculo se han convertido hoy día en una de las herramientas más utilizadas para la manipulación, análisis y representación gráfica de datos. Son ampliamente usadas en muchas áreas: ingeniería, economía, negocios, finanzas, estadística.
Excel es en la actualidad al hoja de cálculo por excelencia. La estrategía de Microsoft de integrar sus paquetes básicos en el popular Office produjó como uno de sus resultados más significativos que Excel pasara a ser considerado un estándar dentro de las hojas de cálculo y desde mi punto de vista la aplicación mejor lograda del paquete Office. Por esto que vamos ha usar Excel en el desarrollo de presente guia. 
Excel es una herramienta con un gran potencial, aunque la mayoría utilizamos únicamente las opciones básicas. Es como una potente calculadora que nos permite: realizar tediosas operaciones matemáticas de una manera fácil y rápida, calcular complejas interrelaciones entre filas y/o columnas de datos, ordenar o buscar datos y presentar en forma gráfica los resultados obtenidos. 
Al final de la guia de aprendizaje usted obtendrá conocimientos y podrá aplicar a partir de la hoja de cálculo caracteristicas de formato, formulas y funciones, gráficos estadisticos, filtros de datos.
</t>
  </si>
  <si>
    <t>a. La producción de Febrero es el doble de la producción de Enero</t>
  </si>
  <si>
    <t>b. La producción de Marzo es la suma de enero y febrero</t>
  </si>
  <si>
    <t>c. La producción de Abril es el 54% de la producción de marzo</t>
  </si>
  <si>
    <t>d. La producción de Mayo es tres veces superior a la producción de Febrero y Marzo</t>
  </si>
  <si>
    <t>e. La producción de junio es el promedio de los meses anteriores</t>
  </si>
  <si>
    <t>f. La producción de julio es el 5% mas baja que la producción de abril</t>
  </si>
  <si>
    <t>g. La producción de agosto es el 35% mas alta que la producción de julio</t>
  </si>
  <si>
    <t>h. La producción de septiembre es el 15% mas baja que la producción de julio mas un 34% mas alta que la producción de agosto</t>
  </si>
  <si>
    <t>i. La producción de octubre es el 28% mas alta que la producción de abril menos un 4% mas alta que la producción de septiembre</t>
  </si>
  <si>
    <t>j. La producción de Noviembre es cuatro veces la producción mas baja de los anteriores meses</t>
  </si>
  <si>
    <t>k. La producción de Diciembre es el doble del promedio de los ultimos tres meses</t>
  </si>
  <si>
    <t>PRODUCCION DE FRUTAS</t>
  </si>
  <si>
    <t>FRUTAS</t>
  </si>
  <si>
    <t>ENERO</t>
  </si>
  <si>
    <t>FEBRERO</t>
  </si>
  <si>
    <t>MARZO</t>
  </si>
  <si>
    <t>ABRIL</t>
  </si>
  <si>
    <t>MAYO</t>
  </si>
  <si>
    <t>JUNIO</t>
  </si>
  <si>
    <t>JULIO</t>
  </si>
  <si>
    <t>AGOSTO</t>
  </si>
  <si>
    <t>SEPTIEMBRE</t>
  </si>
  <si>
    <t>OCTUBRE</t>
  </si>
  <si>
    <t>NOVIEMBRE</t>
  </si>
  <si>
    <t>DICIEMBRE</t>
  </si>
  <si>
    <t>DURAZNO</t>
  </si>
  <si>
    <t>PERA</t>
  </si>
  <si>
    <t>MANZANA</t>
  </si>
  <si>
    <t>LIMON</t>
  </si>
  <si>
    <t>PAPAYA</t>
  </si>
  <si>
    <t>PIÑA</t>
  </si>
  <si>
    <t>NARANJA</t>
  </si>
  <si>
    <t>UVAS</t>
  </si>
  <si>
    <t>ALBARICOQUE</t>
  </si>
  <si>
    <t>SANDIA</t>
  </si>
  <si>
    <t>PROMEDIO X MES</t>
  </si>
  <si>
    <t>PROMEDIO TOTAL</t>
  </si>
  <si>
    <t>PRODUCCION X MES</t>
  </si>
  <si>
    <t>PRODUCCION TOTAL</t>
  </si>
  <si>
    <t>A</t>
  </si>
  <si>
    <t>B</t>
  </si>
  <si>
    <t>C</t>
  </si>
  <si>
    <t>D</t>
  </si>
  <si>
    <t>E</t>
  </si>
  <si>
    <t>F</t>
  </si>
  <si>
    <t>G</t>
  </si>
  <si>
    <t>H</t>
  </si>
  <si>
    <t>I</t>
  </si>
  <si>
    <t>J</t>
  </si>
  <si>
    <t>K</t>
  </si>
  <si>
    <t>L</t>
  </si>
  <si>
    <t>M</t>
  </si>
  <si>
    <t>Nº de Cotización</t>
  </si>
  <si>
    <t>COTIZACION</t>
  </si>
  <si>
    <t>Cliente</t>
  </si>
  <si>
    <t>Varios</t>
  </si>
  <si>
    <t>Nombre</t>
  </si>
  <si>
    <t>Fecha</t>
  </si>
  <si>
    <t>Dirección</t>
  </si>
  <si>
    <t>Ciudad</t>
  </si>
  <si>
    <t>Departamento</t>
  </si>
  <si>
    <t>Teléfono</t>
  </si>
  <si>
    <t>Cantidad</t>
  </si>
  <si>
    <t>Descripción</t>
  </si>
  <si>
    <t>Precio unitario</t>
  </si>
  <si>
    <t>TOTAL</t>
  </si>
  <si>
    <t>Subtotal</t>
  </si>
  <si>
    <t>DESCUENTO</t>
  </si>
  <si>
    <t>Medio de pago</t>
  </si>
  <si>
    <t>CONTADO</t>
  </si>
  <si>
    <t>IVA</t>
  </si>
  <si>
    <t>TRANSPORTE</t>
  </si>
  <si>
    <t>Comentarios</t>
  </si>
  <si>
    <t>Nº T. crédito</t>
  </si>
  <si>
    <t>Caducidad</t>
  </si>
  <si>
    <t>L. Realiza tres gráficos (de la información que prefieras - coloca un nombre significativo y que se entienda de forma clara que información representa)</t>
  </si>
  <si>
    <t>Realice los ejercicios prácticos propuestos donde evidencie el desempeño de la herramienta hoja de cálculo, que se encuentra anexo en el presente taller de recuperación (Funciones, factura, Ordenar,filtrar y graficar).</t>
  </si>
  <si>
    <t>2,  Elaborar la siguiente cotización para accesorios de equipos de computo, minimo 10 articulos.</t>
  </si>
  <si>
    <t>EMPRESA</t>
  </si>
  <si>
    <t>PRACTICA DE FUNCIONES EXCEL</t>
  </si>
  <si>
    <t>PRINCIPALES PAISES PROVEEDORES DE HARDWARE 1998</t>
  </si>
  <si>
    <t>Nº</t>
  </si>
  <si>
    <t>País</t>
  </si>
  <si>
    <t>PRECIO EN US$</t>
  </si>
  <si>
    <t>SIN DECIMALES</t>
  </si>
  <si>
    <t>REDONDEAR A 2 DECIMALES</t>
  </si>
  <si>
    <t>1.-</t>
  </si>
  <si>
    <t>Singapur</t>
  </si>
  <si>
    <t>2.-</t>
  </si>
  <si>
    <t>Taiwan</t>
  </si>
  <si>
    <t>3.-</t>
  </si>
  <si>
    <t>Alemania</t>
  </si>
  <si>
    <t>4.-</t>
  </si>
  <si>
    <t>Brasil</t>
  </si>
  <si>
    <t>5.-</t>
  </si>
  <si>
    <t>Japón</t>
  </si>
  <si>
    <t>6.-</t>
  </si>
  <si>
    <t>Mexico</t>
  </si>
  <si>
    <t>7.-</t>
  </si>
  <si>
    <t>EE.UU.</t>
  </si>
  <si>
    <t>8.-</t>
  </si>
  <si>
    <t>Otros Países</t>
  </si>
  <si>
    <t>Total =</t>
  </si>
  <si>
    <t>RANKING DE VENDEDORES</t>
  </si>
  <si>
    <t>VENDEDOR</t>
  </si>
  <si>
    <t>TOTAL
 VENTAS</t>
  </si>
  <si>
    <t>TOTAL
PROMEDIO</t>
  </si>
  <si>
    <t>NATALY</t>
  </si>
  <si>
    <t>MIGUEL ANGEL</t>
  </si>
  <si>
    <t>ALEXANDER</t>
  </si>
  <si>
    <t>STEPHANIE</t>
  </si>
  <si>
    <t>XIMENA</t>
  </si>
  <si>
    <t>TOT. GENERALES :</t>
  </si>
  <si>
    <t>RESPONDER</t>
  </si>
  <si>
    <t>CUAL ES LA VENTA MAYOR =</t>
  </si>
  <si>
    <t xml:space="preserve"> CUAL ES LA VENTA MENOR =</t>
  </si>
  <si>
    <t>DEL TOTAL VENTAS, CUAL ES EL MAYOR =</t>
  </si>
  <si>
    <t>DEL TOTAL VENTAS, CUAL ES EL MENOR =</t>
  </si>
  <si>
    <t>DEL TOTAL PROMEDIO, CUAL ES EL MAYOR =</t>
  </si>
  <si>
    <t>DEL TOTAL PROMEDIO, CUAL ES EL MENOR =</t>
  </si>
  <si>
    <t>DE TODAS LAS VENTAS, QUE VALOR SE REPITE MAS =</t>
  </si>
  <si>
    <t>CODIGO</t>
  </si>
  <si>
    <t>APELLIDOS</t>
  </si>
  <si>
    <t>NOMBRES</t>
  </si>
  <si>
    <t>Examen
01</t>
  </si>
  <si>
    <t>Examen
02</t>
  </si>
  <si>
    <t>Practica
01</t>
  </si>
  <si>
    <t>Practica
02</t>
  </si>
  <si>
    <t>Examen
03</t>
  </si>
  <si>
    <t>Examen
04</t>
  </si>
  <si>
    <t>Practica
03</t>
  </si>
  <si>
    <t>Practica
04</t>
  </si>
  <si>
    <t>PROMEDIO
EXAMENES</t>
  </si>
  <si>
    <t>PROMEDIO
PRACTICAS</t>
  </si>
  <si>
    <t>PROMEDIO
GENERAL</t>
  </si>
  <si>
    <t>A-11</t>
  </si>
  <si>
    <t>RAMOS</t>
  </si>
  <si>
    <t>MATHIAS</t>
  </si>
  <si>
    <t>A-12</t>
  </si>
  <si>
    <t>REYES</t>
  </si>
  <si>
    <t>CAROLAY</t>
  </si>
  <si>
    <t>A-13</t>
  </si>
  <si>
    <t>GRAMEGNA</t>
  </si>
  <si>
    <t>BENITO</t>
  </si>
  <si>
    <t>A-14</t>
  </si>
  <si>
    <t>PEREZ</t>
  </si>
  <si>
    <t>FRANCISCO</t>
  </si>
  <si>
    <t>A-15</t>
  </si>
  <si>
    <t>RIOS</t>
  </si>
  <si>
    <t>JESSI</t>
  </si>
  <si>
    <t>A-16</t>
  </si>
  <si>
    <t>ROJAS</t>
  </si>
  <si>
    <t>LUIS</t>
  </si>
  <si>
    <t>A-17</t>
  </si>
  <si>
    <t>SANCHEZ</t>
  </si>
  <si>
    <t>TULIO</t>
  </si>
  <si>
    <t>A-18</t>
  </si>
  <si>
    <t>GAMBOA</t>
  </si>
  <si>
    <t>REYNA</t>
  </si>
  <si>
    <t>A-19</t>
  </si>
  <si>
    <t>TELLO</t>
  </si>
  <si>
    <t>A-20</t>
  </si>
  <si>
    <t>CACERES</t>
  </si>
  <si>
    <t>ANDRES</t>
  </si>
  <si>
    <t>MAYOR</t>
  </si>
  <si>
    <t>MENOR</t>
  </si>
  <si>
    <t>Que nota se repite mas :</t>
  </si>
  <si>
    <t>Exámenes 1 y 2:</t>
  </si>
  <si>
    <t>Prácticas 3 y 4:</t>
  </si>
  <si>
    <t xml:space="preserve">RESULTADOS DE LOS ALUMNOS </t>
  </si>
  <si>
    <t>Completa el cuadro las celdas de color azul y responde las preguntas en las celdas de color amarillo</t>
  </si>
  <si>
    <t>SIEMPRE APLICANDO FORMULAS</t>
  </si>
  <si>
    <t>TOTAL DE EXAMENES</t>
  </si>
  <si>
    <t>TOTAL DE PRACTICAS</t>
  </si>
  <si>
    <t>Completa el cuadro las celdas de color azul y completa los cuadros en las celdas de color amarillo</t>
  </si>
  <si>
    <t>Completa el cuadro</t>
  </si>
  <si>
    <t>Pase los valores a la columnas (E, F, Y G) por referencia y coloque el formato de celda según el título de la columna</t>
  </si>
  <si>
    <t>CON COLORES Y ESTILOS QUE PREFIERAS - NO LIMITES TU CREATIVIDAD E INNOVACIÓN</t>
  </si>
  <si>
    <t xml:space="preserve">Completa el cuadro, de acuerdo a las instrucciones </t>
  </si>
  <si>
    <t>1. completar el con fórmulas y/o funciones cuadro teniendo en cuenta:</t>
  </si>
  <si>
    <t>Realice los talleres prácticos de las hojas de cálculo donde aplique las caracteristica del formato a celdas, formulas y funciones y gráficos.</t>
  </si>
  <si>
    <t xml:space="preserve">REALIZA UN FORMATO DE COTIZACIÓN PERSONALIZADO, CON LA PLANTILLA </t>
  </si>
  <si>
    <t>DEBES COLOCARLE UN LOGO, NOMBRE DE EMPRESA Y PERSONALIZAR TU COTIZACION</t>
  </si>
  <si>
    <t>REDONDEAR A  4 DECIMALES</t>
  </si>
  <si>
    <t>TALLER</t>
  </si>
</sst>
</file>

<file path=xl/styles.xml><?xml version="1.0" encoding="utf-8"?>
<styleSheet xmlns="http://schemas.openxmlformats.org/spreadsheetml/2006/main">
  <numFmts count="4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240A]dddd\,\ dd&quot; de &quot;mmmm&quot; de &quot;yyyy"/>
    <numFmt numFmtId="189" formatCode="000000"/>
    <numFmt numFmtId="190" formatCode="&quot;$&quot;\ #,##0.00"/>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0.0000000000"/>
    <numFmt numFmtId="196" formatCode="_([$€-2]* #,##0.00_);_([$€-2]* \(#,##0.00\);_([$€-2]* &quot;-&quot;??_)"/>
    <numFmt numFmtId="197" formatCode="&quot;S/.&quot;\ #,##0.00"/>
  </numFmts>
  <fonts count="64">
    <font>
      <sz val="10"/>
      <name val="Arial"/>
      <family val="0"/>
    </font>
    <font>
      <sz val="11"/>
      <name val="Arial"/>
      <family val="2"/>
    </font>
    <font>
      <b/>
      <sz val="10"/>
      <name val="Arial"/>
      <family val="2"/>
    </font>
    <font>
      <b/>
      <sz val="10"/>
      <color indexed="12"/>
      <name val="Arial"/>
      <family val="2"/>
    </font>
    <font>
      <u val="single"/>
      <sz val="10"/>
      <color indexed="12"/>
      <name val="Arial"/>
      <family val="2"/>
    </font>
    <font>
      <u val="single"/>
      <sz val="10"/>
      <color indexed="36"/>
      <name val="Arial"/>
      <family val="2"/>
    </font>
    <font>
      <sz val="12"/>
      <name val="Arial"/>
      <family val="2"/>
    </font>
    <font>
      <b/>
      <sz val="12"/>
      <name val="Arial"/>
      <family val="2"/>
    </font>
    <font>
      <b/>
      <sz val="16"/>
      <name val="Arnprior"/>
      <family val="0"/>
    </font>
    <font>
      <b/>
      <i/>
      <sz val="26"/>
      <name val="Monotype Corsiva"/>
      <family val="4"/>
    </font>
    <font>
      <b/>
      <sz val="9"/>
      <name val="Arial"/>
      <family val="2"/>
    </font>
    <font>
      <sz val="16"/>
      <name val="Arial"/>
      <family val="2"/>
    </font>
    <font>
      <b/>
      <sz val="14"/>
      <name val="Arial"/>
      <family val="2"/>
    </font>
    <font>
      <sz val="8"/>
      <name val="Arial"/>
      <family val="2"/>
    </font>
    <font>
      <b/>
      <sz val="14"/>
      <name val="Arial Narrow"/>
      <family val="2"/>
    </font>
    <font>
      <b/>
      <i/>
      <sz val="10"/>
      <color indexed="12"/>
      <name val="Arial Narrow"/>
      <family val="2"/>
    </font>
    <font>
      <b/>
      <u val="single"/>
      <sz val="12"/>
      <name val="Arial"/>
      <family val="2"/>
    </font>
    <font>
      <b/>
      <sz val="11"/>
      <color indexed="9"/>
      <name val="Arial"/>
      <family val="2"/>
    </font>
    <font>
      <b/>
      <sz val="11"/>
      <name val="Arial"/>
      <family val="2"/>
    </font>
    <font>
      <b/>
      <u val="single"/>
      <sz val="14"/>
      <name val="Arial"/>
      <family val="2"/>
    </font>
    <font>
      <b/>
      <sz val="10"/>
      <color indexed="9"/>
      <name val="Arial"/>
      <family val="2"/>
    </font>
    <font>
      <b/>
      <sz val="8.5"/>
      <color indexed="9"/>
      <name val="Arial"/>
      <family val="2"/>
    </font>
    <font>
      <b/>
      <sz val="8"/>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10"/>
      <name val="Arial"/>
      <family val="2"/>
    </font>
    <font>
      <b/>
      <sz val="16"/>
      <color indexed="10"/>
      <name val="Arial"/>
      <family val="2"/>
    </font>
    <font>
      <sz val="14"/>
      <color indexed="3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rgb="FFFF0000"/>
      <name val="Arial"/>
      <family val="2"/>
    </font>
    <font>
      <b/>
      <sz val="16"/>
      <color rgb="FFFF0000"/>
      <name val="Arial"/>
      <family val="2"/>
    </font>
    <font>
      <sz val="14"/>
      <color rgb="FF0070C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8"/>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18"/>
        <bgColor indexed="64"/>
      </patternFill>
    </fill>
    <fill>
      <patternFill patternType="solid">
        <fgColor indexed="47"/>
        <bgColor indexed="64"/>
      </patternFill>
    </fill>
    <fill>
      <patternFill patternType="solid">
        <fgColor rgb="FFFFFF00"/>
        <bgColor indexed="64"/>
      </patternFill>
    </fill>
    <fill>
      <patternFill patternType="solid">
        <fgColor indexed="22"/>
        <bgColor indexed="64"/>
      </patternFill>
    </fill>
    <fill>
      <patternFill patternType="solid">
        <fgColor indexed="46"/>
        <bgColor indexed="64"/>
      </patternFill>
    </fill>
  </fills>
  <borders count="10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double"/>
      <bottom style="double"/>
    </border>
    <border>
      <left/>
      <right/>
      <top style="double"/>
      <bottom/>
    </border>
    <border>
      <left style="double"/>
      <right/>
      <top style="double"/>
      <bottom style="double"/>
    </border>
    <border>
      <left/>
      <right/>
      <top style="double"/>
      <bottom style="double"/>
    </border>
    <border>
      <left style="double"/>
      <right/>
      <top style="double"/>
      <bottom/>
    </border>
    <border>
      <left style="thin"/>
      <right style="thin"/>
      <top style="thin"/>
      <bottom style="thin"/>
    </border>
    <border>
      <left style="thin"/>
      <right>
        <color indexed="63"/>
      </right>
      <top style="thin"/>
      <bottom style="thin"/>
    </border>
    <border>
      <left>
        <color indexed="63"/>
      </left>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right/>
      <top/>
      <bottom style="thick"/>
    </border>
    <border>
      <left style="medium"/>
      <right style="medium"/>
      <top style="medium"/>
      <bottom style="thin"/>
    </border>
    <border>
      <left/>
      <right style="thin"/>
      <top style="thick"/>
      <bottom/>
    </border>
    <border>
      <left style="medium"/>
      <right style="medium"/>
      <top style="thin"/>
      <bottom style="thin"/>
    </border>
    <border>
      <left style="medium"/>
      <right style="medium"/>
      <top style="thin"/>
      <bottom style="mediu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medium"/>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color indexed="52"/>
      </left>
      <right>
        <color indexed="63"/>
      </right>
      <top style="medium">
        <color indexed="52"/>
      </top>
      <bottom>
        <color indexed="63"/>
      </bottom>
    </border>
    <border>
      <left>
        <color indexed="63"/>
      </left>
      <right>
        <color indexed="63"/>
      </right>
      <top style="medium">
        <color indexed="52"/>
      </top>
      <bottom>
        <color indexed="63"/>
      </bottom>
    </border>
    <border>
      <left style="medium"/>
      <right style="medium">
        <color indexed="52"/>
      </right>
      <top style="medium">
        <color indexed="52"/>
      </top>
      <bottom style="thin"/>
    </border>
    <border>
      <left style="medium">
        <color indexed="52"/>
      </left>
      <right>
        <color indexed="63"/>
      </right>
      <top>
        <color indexed="63"/>
      </top>
      <bottom>
        <color indexed="63"/>
      </bottom>
    </border>
    <border>
      <left style="medium"/>
      <right style="medium">
        <color indexed="52"/>
      </right>
      <top style="thin"/>
      <bottom style="thin"/>
    </border>
    <border>
      <left style="medium"/>
      <right style="medium">
        <color indexed="52"/>
      </right>
      <top style="thin"/>
      <bottom>
        <color indexed="63"/>
      </bottom>
    </border>
    <border>
      <left style="medium">
        <color indexed="52"/>
      </left>
      <right>
        <color indexed="63"/>
      </right>
      <top>
        <color indexed="63"/>
      </top>
      <bottom style="medium">
        <color indexed="52"/>
      </bottom>
    </border>
    <border>
      <left>
        <color indexed="63"/>
      </left>
      <right>
        <color indexed="63"/>
      </right>
      <top>
        <color indexed="63"/>
      </top>
      <bottom style="medium">
        <color indexed="52"/>
      </bottom>
    </border>
    <border>
      <left style="medium"/>
      <right>
        <color indexed="63"/>
      </right>
      <top>
        <color indexed="63"/>
      </top>
      <bottom style="medium">
        <color indexed="52"/>
      </bottom>
    </border>
    <border>
      <left style="medium"/>
      <right style="medium">
        <color indexed="52"/>
      </right>
      <top style="thin"/>
      <bottom style="medium">
        <color indexed="5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style="medium"/>
      <right style="thin"/>
      <top style="thin"/>
      <bottom style="thin"/>
    </border>
    <border>
      <left style="thin"/>
      <right style="medium"/>
      <top style="thin"/>
      <bottom style="thin"/>
    </border>
    <border>
      <left style="medium"/>
      <right/>
      <top style="thin"/>
      <bottom style="thin"/>
    </border>
    <border>
      <left>
        <color indexed="63"/>
      </left>
      <right>
        <color indexed="63"/>
      </right>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style="mediumDashDotDot"/>
      <top style="double"/>
      <bottom style="mediumDashDotDot"/>
    </border>
    <border>
      <left style="mediumDashDotDot"/>
      <right style="mediumDashDotDot"/>
      <top style="double"/>
      <bottom style="mediumDashDotDot"/>
    </border>
    <border>
      <left style="mediumDashDotDot"/>
      <right style="double"/>
      <top style="double"/>
      <bottom style="mediumDashDotDot"/>
    </border>
    <border>
      <left style="double"/>
      <right style="mediumDashDotDot"/>
      <top style="mediumDashDotDot"/>
      <bottom style="double"/>
    </border>
    <border>
      <left style="mediumDashDotDot"/>
      <right style="mediumDashDotDot"/>
      <top style="mediumDashDotDot"/>
      <bottom style="double"/>
    </border>
    <border>
      <left style="mediumDashDotDot"/>
      <right style="double"/>
      <top style="mediumDashDotDot"/>
      <bottom style="double"/>
    </border>
    <border>
      <left/>
      <right/>
      <top style="thin"/>
      <bottom style="slantDashDot"/>
    </border>
    <border>
      <left>
        <color indexed="63"/>
      </left>
      <right>
        <color indexed="63"/>
      </right>
      <top style="thin"/>
      <bottom style="thin"/>
    </border>
    <border>
      <left/>
      <right/>
      <top style="thin"/>
      <bottom style="medium"/>
    </border>
    <border>
      <left/>
      <right style="medium"/>
      <top style="thin"/>
      <bottom style="medium"/>
    </border>
    <border>
      <left style="thin"/>
      <right style="hair"/>
      <top style="thick"/>
      <bottom/>
    </border>
    <border>
      <left style="hair"/>
      <right/>
      <top style="thick"/>
      <bottom/>
    </border>
    <border>
      <left style="hair"/>
      <right>
        <color indexed="63"/>
      </right>
      <top>
        <color indexed="63"/>
      </top>
      <bottom>
        <color indexed="63"/>
      </bottom>
    </border>
    <border>
      <left/>
      <right style="medium"/>
      <top style="thin"/>
      <bottom style="thin"/>
    </border>
    <border>
      <left/>
      <right/>
      <top style="medium"/>
      <bottom style="thin"/>
    </border>
    <border>
      <left/>
      <right style="medium"/>
      <top style="medium"/>
      <bottom style="thin"/>
    </border>
    <border>
      <left/>
      <right style="thick"/>
      <top/>
      <bottom style="thick"/>
    </border>
    <border>
      <left style="thick"/>
      <right/>
      <top style="thick"/>
      <bottom/>
    </border>
    <border>
      <left/>
      <right/>
      <top style="thick"/>
      <bottom/>
    </border>
    <border>
      <left style="thin"/>
      <right/>
      <top style="thick"/>
      <bottom/>
    </border>
    <border>
      <left>
        <color indexed="63"/>
      </left>
      <right style="thin"/>
      <top style="thin"/>
      <bottom style="thin"/>
    </border>
    <border>
      <left style="thin"/>
      <right/>
      <top/>
      <bottom style="slantDashDot"/>
    </border>
    <border>
      <left/>
      <right/>
      <top/>
      <bottom style="slantDashDot"/>
    </border>
    <border>
      <left style="slantDashDot"/>
      <right/>
      <top style="slantDashDot"/>
      <bottom/>
    </border>
    <border>
      <left/>
      <right/>
      <top style="slantDashDot"/>
      <bottom/>
    </border>
    <border>
      <left style="slantDashDot"/>
      <right/>
      <top/>
      <bottom/>
    </border>
    <border>
      <left>
        <color indexed="63"/>
      </left>
      <right style="medium">
        <color indexed="52"/>
      </right>
      <top style="medium">
        <color indexed="52"/>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196"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233">
    <xf numFmtId="0" fontId="0" fillId="0" borderId="0" xfId="0" applyAlignment="1">
      <alignment/>
    </xf>
    <xf numFmtId="0" fontId="1" fillId="0" borderId="0" xfId="0" applyFont="1" applyAlignment="1">
      <alignment/>
    </xf>
    <xf numFmtId="0" fontId="2" fillId="0" borderId="0" xfId="0" applyFont="1" applyAlignment="1">
      <alignment vertical="top"/>
    </xf>
    <xf numFmtId="0" fontId="0" fillId="0" borderId="0" xfId="0" applyFont="1" applyAlignment="1">
      <alignment/>
    </xf>
    <xf numFmtId="0" fontId="3" fillId="0" borderId="0" xfId="0" applyFont="1" applyAlignment="1">
      <alignment horizontal="center" vertical="center"/>
    </xf>
    <xf numFmtId="0" fontId="2" fillId="0" borderId="0" xfId="0" applyFont="1" applyAlignment="1">
      <alignment/>
    </xf>
    <xf numFmtId="0" fontId="0" fillId="0" borderId="0" xfId="0" applyFont="1" applyAlignment="1">
      <alignment vertical="top"/>
    </xf>
    <xf numFmtId="0" fontId="3" fillId="33" borderId="0" xfId="0" applyFont="1" applyFill="1" applyBorder="1" applyAlignment="1">
      <alignment horizontal="center" vertical="center"/>
    </xf>
    <xf numFmtId="0" fontId="6" fillId="0" borderId="0" xfId="55" applyFont="1" applyAlignment="1">
      <alignment vertical="center"/>
      <protection/>
    </xf>
    <xf numFmtId="0" fontId="6" fillId="0" borderId="0" xfId="55" applyFont="1" applyAlignment="1">
      <alignment horizontal="left" vertical="center"/>
      <protection/>
    </xf>
    <xf numFmtId="0" fontId="6" fillId="0" borderId="0" xfId="54" applyFont="1" applyAlignment="1">
      <alignment vertical="center"/>
      <protection/>
    </xf>
    <xf numFmtId="0" fontId="7" fillId="0" borderId="0" xfId="54" applyFont="1" applyAlignment="1">
      <alignment horizontal="center" vertical="center"/>
      <protection/>
    </xf>
    <xf numFmtId="0" fontId="7" fillId="0" borderId="10" xfId="54" applyFont="1" applyBorder="1" applyAlignment="1">
      <alignment horizontal="center" vertical="center"/>
      <protection/>
    </xf>
    <xf numFmtId="0" fontId="6" fillId="0" borderId="10" xfId="54" applyFont="1" applyBorder="1" applyAlignment="1">
      <alignment vertical="center"/>
      <protection/>
    </xf>
    <xf numFmtId="1" fontId="6" fillId="0" borderId="10" xfId="54" applyNumberFormat="1" applyFont="1" applyBorder="1" applyAlignment="1">
      <alignment vertical="center"/>
      <protection/>
    </xf>
    <xf numFmtId="0" fontId="6" fillId="0" borderId="11" xfId="54" applyFont="1" applyBorder="1" applyAlignment="1">
      <alignment vertical="center"/>
      <protection/>
    </xf>
    <xf numFmtId="1" fontId="6" fillId="0" borderId="11" xfId="54" applyNumberFormat="1" applyFont="1" applyBorder="1" applyAlignment="1">
      <alignment vertical="center"/>
      <protection/>
    </xf>
    <xf numFmtId="0" fontId="7" fillId="0" borderId="10" xfId="54" applyFont="1" applyBorder="1" applyAlignment="1">
      <alignment vertical="center"/>
      <protection/>
    </xf>
    <xf numFmtId="0" fontId="6" fillId="0" borderId="12" xfId="54" applyFont="1" applyBorder="1" applyAlignment="1">
      <alignment vertical="center"/>
      <protection/>
    </xf>
    <xf numFmtId="0" fontId="6" fillId="0" borderId="13" xfId="54" applyFont="1" applyBorder="1" applyAlignment="1">
      <alignment vertical="center"/>
      <protection/>
    </xf>
    <xf numFmtId="0" fontId="6" fillId="0" borderId="14" xfId="54" applyFont="1" applyBorder="1" applyAlignment="1">
      <alignment vertical="center"/>
      <protection/>
    </xf>
    <xf numFmtId="0" fontId="6" fillId="0" borderId="0" xfId="54" applyFont="1" applyBorder="1" applyAlignment="1">
      <alignment vertical="center"/>
      <protection/>
    </xf>
    <xf numFmtId="0" fontId="0" fillId="0" borderId="15" xfId="54" applyBorder="1" applyAlignment="1">
      <alignment horizontal="center" vertical="center"/>
      <protection/>
    </xf>
    <xf numFmtId="0" fontId="0" fillId="0" borderId="16" xfId="54" applyBorder="1" applyAlignment="1">
      <alignment horizontal="center" vertical="center"/>
      <protection/>
    </xf>
    <xf numFmtId="0" fontId="0" fillId="0" borderId="0" xfId="54" applyAlignment="1">
      <alignment horizontal="center" vertical="center"/>
      <protection/>
    </xf>
    <xf numFmtId="0" fontId="0" fillId="0" borderId="0" xfId="54" applyAlignment="1">
      <alignment vertical="center"/>
      <protection/>
    </xf>
    <xf numFmtId="0" fontId="0" fillId="0" borderId="0" xfId="54" applyBorder="1" applyAlignment="1">
      <alignment horizontal="center" vertical="center"/>
      <protection/>
    </xf>
    <xf numFmtId="0" fontId="0" fillId="0" borderId="17" xfId="54" applyBorder="1" applyAlignment="1">
      <alignment vertical="center"/>
      <protection/>
    </xf>
    <xf numFmtId="0" fontId="0" fillId="0" borderId="0" xfId="54" applyBorder="1" applyAlignment="1">
      <alignment horizontal="left" vertical="center"/>
      <protection/>
    </xf>
    <xf numFmtId="0" fontId="0" fillId="0" borderId="18" xfId="54" applyBorder="1" applyAlignment="1">
      <alignment horizontal="left" vertical="center"/>
      <protection/>
    </xf>
    <xf numFmtId="0" fontId="0" fillId="0" borderId="19" xfId="54" applyBorder="1" applyAlignment="1">
      <alignment vertical="center"/>
      <protection/>
    </xf>
    <xf numFmtId="0" fontId="0" fillId="0" borderId="0" xfId="54" applyBorder="1" applyAlignment="1">
      <alignment vertical="center"/>
      <protection/>
    </xf>
    <xf numFmtId="0" fontId="0" fillId="0" borderId="0" xfId="54" applyAlignment="1">
      <alignment horizontal="right" vertical="center" wrapText="1"/>
      <protection/>
    </xf>
    <xf numFmtId="0" fontId="0" fillId="0" borderId="20" xfId="54" applyBorder="1" applyAlignment="1">
      <alignment vertical="center"/>
      <protection/>
    </xf>
    <xf numFmtId="9" fontId="0" fillId="0" borderId="21" xfId="54" applyNumberFormat="1" applyBorder="1" applyAlignment="1">
      <alignment horizontal="right" vertical="center" wrapText="1"/>
      <protection/>
    </xf>
    <xf numFmtId="0" fontId="0" fillId="0" borderId="22" xfId="54" applyBorder="1" applyAlignment="1">
      <alignment vertical="center"/>
      <protection/>
    </xf>
    <xf numFmtId="9" fontId="0" fillId="0" borderId="23" xfId="54" applyNumberFormat="1" applyBorder="1" applyAlignment="1">
      <alignment horizontal="right" vertical="center" wrapText="1"/>
      <protection/>
    </xf>
    <xf numFmtId="0" fontId="0" fillId="0" borderId="18" xfId="54" applyBorder="1" applyAlignment="1">
      <alignment vertical="center"/>
      <protection/>
    </xf>
    <xf numFmtId="9" fontId="0" fillId="0" borderId="24" xfId="54" applyNumberFormat="1" applyBorder="1" applyAlignment="1">
      <alignment horizontal="right" vertical="center" wrapText="1"/>
      <protection/>
    </xf>
    <xf numFmtId="0" fontId="12" fillId="0" borderId="0" xfId="54" applyFont="1" applyAlignment="1">
      <alignment horizontal="right" vertical="center" wrapText="1"/>
      <protection/>
    </xf>
    <xf numFmtId="0" fontId="0" fillId="0" borderId="25" xfId="54" applyBorder="1" applyAlignment="1">
      <alignment vertical="center"/>
      <protection/>
    </xf>
    <xf numFmtId="0" fontId="0" fillId="0" borderId="26" xfId="54" applyBorder="1" applyAlignment="1">
      <alignment vertical="center"/>
      <protection/>
    </xf>
    <xf numFmtId="0" fontId="14" fillId="0" borderId="0" xfId="0" applyFont="1" applyAlignment="1">
      <alignment/>
    </xf>
    <xf numFmtId="0" fontId="15" fillId="0" borderId="0" xfId="0" applyFont="1" applyAlignment="1">
      <alignment/>
    </xf>
    <xf numFmtId="0" fontId="17" fillId="34" borderId="27" xfId="0" applyFont="1" applyFill="1" applyBorder="1" applyAlignment="1">
      <alignment horizontal="center" vertical="center"/>
    </xf>
    <xf numFmtId="0" fontId="17" fillId="34" borderId="28" xfId="0" applyFont="1" applyFill="1" applyBorder="1" applyAlignment="1">
      <alignment horizontal="center" vertical="center"/>
    </xf>
    <xf numFmtId="0" fontId="17" fillId="34" borderId="28" xfId="0" applyFont="1" applyFill="1" applyBorder="1" applyAlignment="1">
      <alignment horizontal="center" vertical="center" wrapText="1"/>
    </xf>
    <xf numFmtId="0" fontId="17" fillId="34" borderId="29" xfId="0" applyFont="1" applyFill="1" applyBorder="1" applyAlignment="1">
      <alignment horizontal="center" vertical="center" wrapText="1"/>
    </xf>
    <xf numFmtId="0" fontId="2" fillId="35" borderId="30" xfId="0" applyFont="1" applyFill="1" applyBorder="1" applyAlignment="1">
      <alignment/>
    </xf>
    <xf numFmtId="0" fontId="2" fillId="35" borderId="29" xfId="0" applyFont="1" applyFill="1" applyBorder="1" applyAlignment="1">
      <alignment/>
    </xf>
    <xf numFmtId="195" fontId="2" fillId="36" borderId="30" xfId="0" applyNumberFormat="1" applyFont="1" applyFill="1" applyBorder="1" applyAlignment="1">
      <alignment horizontal="right" indent="1"/>
    </xf>
    <xf numFmtId="0" fontId="0" fillId="36" borderId="21" xfId="0" applyNumberFormat="1" applyFont="1" applyFill="1" applyBorder="1" applyAlignment="1">
      <alignment/>
    </xf>
    <xf numFmtId="0" fontId="2" fillId="35" borderId="31" xfId="0" applyFont="1" applyFill="1" applyBorder="1" applyAlignment="1">
      <alignment/>
    </xf>
    <xf numFmtId="0" fontId="2" fillId="35" borderId="32" xfId="0" applyFont="1" applyFill="1" applyBorder="1" applyAlignment="1">
      <alignment/>
    </xf>
    <xf numFmtId="0" fontId="0" fillId="36" borderId="23" xfId="0" applyNumberFormat="1" applyFont="1" applyFill="1" applyBorder="1" applyAlignment="1">
      <alignment/>
    </xf>
    <xf numFmtId="0" fontId="2" fillId="35" borderId="33" xfId="0" applyFont="1" applyFill="1" applyBorder="1" applyAlignment="1">
      <alignment/>
    </xf>
    <xf numFmtId="0" fontId="2" fillId="35" borderId="34" xfId="0" applyFont="1" applyFill="1" applyBorder="1" applyAlignment="1">
      <alignment/>
    </xf>
    <xf numFmtId="0" fontId="0" fillId="36" borderId="24" xfId="0" applyNumberFormat="1" applyFont="1" applyFill="1" applyBorder="1" applyAlignment="1">
      <alignment/>
    </xf>
    <xf numFmtId="195" fontId="18" fillId="37" borderId="28" xfId="0" applyNumberFormat="1" applyFont="1" applyFill="1" applyBorder="1" applyAlignment="1">
      <alignment horizontal="center"/>
    </xf>
    <xf numFmtId="195" fontId="18" fillId="37" borderId="35" xfId="0" applyNumberFormat="1" applyFont="1" applyFill="1" applyBorder="1" applyAlignment="1">
      <alignment/>
    </xf>
    <xf numFmtId="0" fontId="20" fillId="38" borderId="36" xfId="0" applyFont="1" applyFill="1" applyBorder="1" applyAlignment="1">
      <alignment horizontal="center"/>
    </xf>
    <xf numFmtId="0" fontId="20" fillId="38" borderId="27" xfId="0" applyFont="1" applyFill="1" applyBorder="1" applyAlignment="1">
      <alignment horizontal="center"/>
    </xf>
    <xf numFmtId="0" fontId="20" fillId="38" borderId="28" xfId="0" applyFont="1" applyFill="1" applyBorder="1" applyAlignment="1">
      <alignment horizontal="center"/>
    </xf>
    <xf numFmtId="0" fontId="20" fillId="38" borderId="37" xfId="0" applyFont="1" applyFill="1" applyBorder="1" applyAlignment="1">
      <alignment horizontal="center"/>
    </xf>
    <xf numFmtId="0" fontId="20" fillId="38" borderId="38" xfId="0" applyFont="1" applyFill="1" applyBorder="1" applyAlignment="1">
      <alignment horizontal="center" wrapText="1"/>
    </xf>
    <xf numFmtId="0" fontId="20" fillId="38" borderId="38" xfId="0" applyFont="1" applyFill="1" applyBorder="1" applyAlignment="1">
      <alignment horizontal="right"/>
    </xf>
    <xf numFmtId="0" fontId="2" fillId="36" borderId="30" xfId="0" applyFont="1" applyFill="1" applyBorder="1" applyAlignment="1">
      <alignment horizontal="center"/>
    </xf>
    <xf numFmtId="0" fontId="2" fillId="36" borderId="17" xfId="0" applyFont="1" applyFill="1" applyBorder="1" applyAlignment="1">
      <alignment horizontal="center"/>
    </xf>
    <xf numFmtId="0" fontId="2" fillId="35" borderId="21" xfId="0" applyFont="1" applyFill="1" applyBorder="1" applyAlignment="1">
      <alignment horizontal="center"/>
    </xf>
    <xf numFmtId="1" fontId="2" fillId="35" borderId="21" xfId="0" applyNumberFormat="1" applyFont="1" applyFill="1" applyBorder="1" applyAlignment="1">
      <alignment horizontal="center"/>
    </xf>
    <xf numFmtId="0" fontId="20" fillId="38" borderId="39" xfId="0" applyFont="1" applyFill="1" applyBorder="1" applyAlignment="1">
      <alignment horizontal="right"/>
    </xf>
    <xf numFmtId="0" fontId="2" fillId="36" borderId="31" xfId="0" applyFont="1" applyFill="1" applyBorder="1" applyAlignment="1">
      <alignment horizontal="center"/>
    </xf>
    <xf numFmtId="0" fontId="2" fillId="36" borderId="0" xfId="0" applyFont="1" applyFill="1" applyBorder="1" applyAlignment="1">
      <alignment horizontal="center"/>
    </xf>
    <xf numFmtId="0" fontId="2" fillId="35" borderId="23" xfId="0" applyFont="1" applyFill="1" applyBorder="1" applyAlignment="1">
      <alignment horizontal="center"/>
    </xf>
    <xf numFmtId="1" fontId="2" fillId="35" borderId="23" xfId="0" applyNumberFormat="1" applyFont="1" applyFill="1" applyBorder="1" applyAlignment="1">
      <alignment horizontal="center"/>
    </xf>
    <xf numFmtId="0" fontId="20" fillId="38" borderId="35" xfId="0" applyFont="1" applyFill="1" applyBorder="1" applyAlignment="1">
      <alignment horizontal="right"/>
    </xf>
    <xf numFmtId="0" fontId="2" fillId="35" borderId="24" xfId="0" applyFont="1" applyFill="1" applyBorder="1" applyAlignment="1">
      <alignment horizontal="center"/>
    </xf>
    <xf numFmtId="1" fontId="2" fillId="35" borderId="24" xfId="0" applyNumberFormat="1" applyFont="1" applyFill="1" applyBorder="1" applyAlignment="1">
      <alignment horizontal="center"/>
    </xf>
    <xf numFmtId="0" fontId="20" fillId="38" borderId="27" xfId="0" applyFont="1" applyFill="1" applyBorder="1" applyAlignment="1">
      <alignment horizontal="right"/>
    </xf>
    <xf numFmtId="0" fontId="2" fillId="35" borderId="40" xfId="0" applyFont="1" applyFill="1" applyBorder="1" applyAlignment="1">
      <alignment horizontal="center"/>
    </xf>
    <xf numFmtId="0" fontId="2" fillId="35" borderId="41" xfId="0" applyFont="1" applyFill="1" applyBorder="1" applyAlignment="1">
      <alignment horizontal="center"/>
    </xf>
    <xf numFmtId="0" fontId="2" fillId="35" borderId="42" xfId="0" applyFont="1" applyFill="1" applyBorder="1" applyAlignment="1">
      <alignment horizontal="center"/>
    </xf>
    <xf numFmtId="0" fontId="20" fillId="0" borderId="0" xfId="0" applyFont="1" applyFill="1" applyAlignment="1">
      <alignment horizontal="right"/>
    </xf>
    <xf numFmtId="0" fontId="20" fillId="0" borderId="0" xfId="0" applyFont="1" applyFill="1" applyAlignment="1">
      <alignment/>
    </xf>
    <xf numFmtId="0" fontId="0" fillId="38" borderId="43" xfId="0" applyFill="1" applyBorder="1" applyAlignment="1">
      <alignment/>
    </xf>
    <xf numFmtId="0" fontId="0" fillId="38" borderId="44" xfId="0" applyFill="1" applyBorder="1" applyAlignment="1">
      <alignment/>
    </xf>
    <xf numFmtId="0" fontId="0" fillId="38" borderId="0" xfId="0" applyFill="1" applyBorder="1" applyAlignment="1">
      <alignment/>
    </xf>
    <xf numFmtId="0" fontId="21" fillId="38" borderId="31" xfId="0" applyFont="1" applyFill="1" applyBorder="1" applyAlignment="1">
      <alignment horizontal="right"/>
    </xf>
    <xf numFmtId="197" fontId="2" fillId="36" borderId="45" xfId="0" applyNumberFormat="1" applyFont="1" applyFill="1" applyBorder="1" applyAlignment="1">
      <alignment horizontal="center"/>
    </xf>
    <xf numFmtId="0" fontId="0" fillId="38" borderId="46" xfId="0" applyFill="1" applyBorder="1" applyAlignment="1">
      <alignment/>
    </xf>
    <xf numFmtId="197" fontId="2" fillId="36" borderId="47" xfId="0" applyNumberFormat="1" applyFont="1" applyFill="1" applyBorder="1" applyAlignment="1">
      <alignment horizontal="center"/>
    </xf>
    <xf numFmtId="0" fontId="21" fillId="38" borderId="39" xfId="0" applyFont="1" applyFill="1" applyBorder="1" applyAlignment="1">
      <alignment horizontal="right"/>
    </xf>
    <xf numFmtId="197" fontId="2" fillId="36" borderId="48" xfId="0" applyNumberFormat="1" applyFont="1" applyFill="1" applyBorder="1" applyAlignment="1">
      <alignment horizontal="center"/>
    </xf>
    <xf numFmtId="0" fontId="0" fillId="38" borderId="49" xfId="0" applyFill="1" applyBorder="1" applyAlignment="1">
      <alignment/>
    </xf>
    <xf numFmtId="0" fontId="0" fillId="38" borderId="50" xfId="0" applyFill="1" applyBorder="1" applyAlignment="1">
      <alignment/>
    </xf>
    <xf numFmtId="0" fontId="21" fillId="38" borderId="51" xfId="0" applyFont="1" applyFill="1" applyBorder="1" applyAlignment="1">
      <alignment horizontal="right"/>
    </xf>
    <xf numFmtId="197" fontId="2" fillId="36" borderId="52" xfId="0" applyNumberFormat="1" applyFont="1" applyFill="1" applyBorder="1" applyAlignment="1">
      <alignment horizontal="center"/>
    </xf>
    <xf numFmtId="0" fontId="22" fillId="36" borderId="36" xfId="0" applyFont="1" applyFill="1" applyBorder="1" applyAlignment="1">
      <alignment horizontal="center"/>
    </xf>
    <xf numFmtId="0" fontId="22" fillId="36" borderId="36" xfId="0" applyFont="1" applyFill="1" applyBorder="1" applyAlignment="1">
      <alignment horizontal="center" wrapText="1"/>
    </xf>
    <xf numFmtId="0" fontId="22" fillId="36" borderId="38" xfId="0" applyFont="1" applyFill="1" applyBorder="1" applyAlignment="1">
      <alignment horizontal="center" wrapText="1"/>
    </xf>
    <xf numFmtId="0" fontId="2" fillId="36" borderId="38" xfId="0" applyFont="1" applyFill="1" applyBorder="1" applyAlignment="1">
      <alignment horizontal="center"/>
    </xf>
    <xf numFmtId="0" fontId="2" fillId="36" borderId="17" xfId="0" applyFont="1" applyFill="1" applyBorder="1" applyAlignment="1">
      <alignment/>
    </xf>
    <xf numFmtId="0" fontId="2" fillId="39" borderId="53" xfId="0" applyFont="1" applyFill="1" applyBorder="1" applyAlignment="1">
      <alignment horizontal="center"/>
    </xf>
    <xf numFmtId="0" fontId="2" fillId="39" borderId="54" xfId="0" applyFont="1" applyFill="1" applyBorder="1" applyAlignment="1">
      <alignment horizontal="center"/>
    </xf>
    <xf numFmtId="0" fontId="2" fillId="37" borderId="54" xfId="0" applyFont="1" applyFill="1" applyBorder="1" applyAlignment="1">
      <alignment horizontal="center"/>
    </xf>
    <xf numFmtId="0" fontId="2" fillId="37" borderId="55" xfId="0" applyFont="1" applyFill="1" applyBorder="1" applyAlignment="1">
      <alignment horizontal="center"/>
    </xf>
    <xf numFmtId="1" fontId="2" fillId="35" borderId="56" xfId="0" applyNumberFormat="1" applyFont="1" applyFill="1" applyBorder="1" applyAlignment="1">
      <alignment horizontal="center"/>
    </xf>
    <xf numFmtId="0" fontId="2" fillId="36" borderId="39" xfId="0" applyFont="1" applyFill="1" applyBorder="1" applyAlignment="1">
      <alignment horizontal="center"/>
    </xf>
    <xf numFmtId="0" fontId="2" fillId="36" borderId="0" xfId="0" applyFont="1" applyFill="1" applyBorder="1" applyAlignment="1">
      <alignment/>
    </xf>
    <xf numFmtId="0" fontId="2" fillId="39" borderId="57" xfId="0" applyFont="1" applyFill="1" applyBorder="1" applyAlignment="1">
      <alignment horizontal="center"/>
    </xf>
    <xf numFmtId="0" fontId="2" fillId="39" borderId="15" xfId="0" applyFont="1" applyFill="1" applyBorder="1" applyAlignment="1">
      <alignment horizontal="center"/>
    </xf>
    <xf numFmtId="0" fontId="2" fillId="37" borderId="15" xfId="0" applyFont="1" applyFill="1" applyBorder="1" applyAlignment="1">
      <alignment horizontal="center"/>
    </xf>
    <xf numFmtId="0" fontId="2" fillId="37" borderId="58" xfId="0" applyFont="1" applyFill="1" applyBorder="1" applyAlignment="1">
      <alignment horizontal="center"/>
    </xf>
    <xf numFmtId="1" fontId="2" fillId="35" borderId="59" xfId="0" applyNumberFormat="1" applyFont="1" applyFill="1" applyBorder="1" applyAlignment="1">
      <alignment horizontal="center"/>
    </xf>
    <xf numFmtId="0" fontId="2" fillId="36" borderId="35" xfId="0" applyFont="1" applyFill="1" applyBorder="1" applyAlignment="1">
      <alignment horizontal="center"/>
    </xf>
    <xf numFmtId="0" fontId="2" fillId="36" borderId="60" xfId="0" applyFont="1" applyFill="1" applyBorder="1" applyAlignment="1">
      <alignment/>
    </xf>
    <xf numFmtId="0" fontId="2" fillId="39" borderId="61" xfId="0" applyFont="1" applyFill="1" applyBorder="1" applyAlignment="1">
      <alignment horizontal="center"/>
    </xf>
    <xf numFmtId="0" fontId="2" fillId="39" borderId="62" xfId="0" applyFont="1" applyFill="1" applyBorder="1" applyAlignment="1">
      <alignment horizontal="center"/>
    </xf>
    <xf numFmtId="0" fontId="2" fillId="37" borderId="62" xfId="0" applyFont="1" applyFill="1" applyBorder="1" applyAlignment="1">
      <alignment horizontal="center"/>
    </xf>
    <xf numFmtId="0" fontId="2" fillId="37" borderId="63" xfId="0" applyFont="1" applyFill="1" applyBorder="1" applyAlignment="1">
      <alignment horizontal="center"/>
    </xf>
    <xf numFmtId="1" fontId="2" fillId="35" borderId="64" xfId="0" applyNumberFormat="1" applyFont="1" applyFill="1" applyBorder="1" applyAlignment="1">
      <alignment horizontal="center"/>
    </xf>
    <xf numFmtId="0" fontId="2" fillId="0" borderId="0" xfId="0" applyFont="1" applyAlignment="1">
      <alignment horizontal="right"/>
    </xf>
    <xf numFmtId="0" fontId="0" fillId="0" borderId="0" xfId="0" applyAlignment="1">
      <alignment horizontal="right"/>
    </xf>
    <xf numFmtId="0" fontId="22" fillId="40" borderId="36" xfId="0" applyFont="1" applyFill="1" applyBorder="1" applyAlignment="1">
      <alignment horizontal="center"/>
    </xf>
    <xf numFmtId="0" fontId="2" fillId="36" borderId="15" xfId="0" applyFont="1" applyFill="1" applyBorder="1" applyAlignment="1">
      <alignment horizontal="center"/>
    </xf>
    <xf numFmtId="0" fontId="0" fillId="35" borderId="0" xfId="0" applyFont="1" applyFill="1" applyBorder="1" applyAlignment="1">
      <alignment/>
    </xf>
    <xf numFmtId="0" fontId="61" fillId="0" borderId="0" xfId="54" applyFont="1" applyAlignment="1">
      <alignment vertical="center"/>
      <protection/>
    </xf>
    <xf numFmtId="0" fontId="62" fillId="0" borderId="0" xfId="0" applyFont="1" applyAlignment="1">
      <alignment/>
    </xf>
    <xf numFmtId="0" fontId="63" fillId="40" borderId="0" xfId="0" applyFont="1" applyFill="1" applyAlignment="1">
      <alignment horizontal="center" vertical="center" wrapText="1"/>
    </xf>
    <xf numFmtId="0" fontId="0" fillId="0" borderId="65" xfId="0" applyFont="1" applyBorder="1" applyAlignment="1">
      <alignment vertical="top" wrapText="1"/>
    </xf>
    <xf numFmtId="0" fontId="0" fillId="0" borderId="66" xfId="0" applyFont="1" applyBorder="1" applyAlignment="1">
      <alignment vertical="top" wrapText="1"/>
    </xf>
    <xf numFmtId="0" fontId="0" fillId="0" borderId="67" xfId="0" applyFont="1" applyBorder="1" applyAlignment="1">
      <alignment vertical="top" wrapText="1"/>
    </xf>
    <xf numFmtId="0" fontId="0" fillId="0" borderId="19" xfId="0" applyFont="1" applyBorder="1" applyAlignment="1">
      <alignment vertical="top" wrapText="1"/>
    </xf>
    <xf numFmtId="0" fontId="0" fillId="0" borderId="0" xfId="0" applyFont="1" applyBorder="1" applyAlignment="1">
      <alignment vertical="top" wrapText="1"/>
    </xf>
    <xf numFmtId="0" fontId="0" fillId="0" borderId="18" xfId="0" applyFont="1" applyBorder="1" applyAlignment="1">
      <alignment vertical="top" wrapText="1"/>
    </xf>
    <xf numFmtId="0" fontId="0" fillId="0" borderId="25" xfId="0" applyFont="1" applyBorder="1" applyAlignment="1">
      <alignment vertical="top" wrapText="1"/>
    </xf>
    <xf numFmtId="0" fontId="0" fillId="0" borderId="26" xfId="0" applyFont="1" applyBorder="1" applyAlignment="1">
      <alignment vertical="top" wrapText="1"/>
    </xf>
    <xf numFmtId="0" fontId="0" fillId="0" borderId="68" xfId="0" applyFont="1" applyBorder="1" applyAlignment="1">
      <alignment vertical="top" wrapText="1"/>
    </xf>
    <xf numFmtId="0" fontId="61" fillId="40" borderId="69" xfId="0" applyFont="1" applyFill="1" applyBorder="1" applyAlignment="1">
      <alignment horizontal="left" vertical="center" wrapText="1"/>
    </xf>
    <xf numFmtId="0" fontId="61" fillId="40" borderId="70" xfId="0" applyFont="1" applyFill="1" applyBorder="1" applyAlignment="1">
      <alignment horizontal="left" vertical="center" wrapText="1"/>
    </xf>
    <xf numFmtId="0" fontId="61" fillId="40" borderId="71" xfId="0" applyFont="1" applyFill="1" applyBorder="1" applyAlignment="1">
      <alignment horizontal="left" vertical="center" wrapText="1"/>
    </xf>
    <xf numFmtId="0" fontId="0" fillId="0" borderId="72" xfId="0" applyFont="1" applyBorder="1" applyAlignment="1">
      <alignment horizontal="left" vertical="center" wrapText="1"/>
    </xf>
    <xf numFmtId="0" fontId="0" fillId="0" borderId="73" xfId="0" applyFont="1" applyBorder="1" applyAlignment="1">
      <alignment horizontal="left" vertical="center" wrapText="1"/>
    </xf>
    <xf numFmtId="0" fontId="0" fillId="0" borderId="74" xfId="0" applyFont="1" applyBorder="1" applyAlignment="1">
      <alignment horizontal="left" vertical="center" wrapText="1"/>
    </xf>
    <xf numFmtId="1" fontId="6" fillId="0" borderId="10" xfId="54" applyNumberFormat="1" applyFont="1" applyBorder="1" applyAlignment="1">
      <alignment horizontal="center" vertical="center"/>
      <protection/>
    </xf>
    <xf numFmtId="0" fontId="6" fillId="0" borderId="10" xfId="54" applyFont="1" applyBorder="1" applyAlignment="1">
      <alignment horizontal="center" vertical="center"/>
      <protection/>
    </xf>
    <xf numFmtId="0" fontId="6" fillId="0" borderId="0" xfId="55" applyFont="1" applyAlignment="1">
      <alignment horizontal="left" vertical="center"/>
      <protection/>
    </xf>
    <xf numFmtId="0" fontId="8" fillId="0" borderId="75" xfId="54" applyFont="1" applyBorder="1" applyAlignment="1">
      <alignment horizontal="center" vertical="center"/>
      <protection/>
    </xf>
    <xf numFmtId="0" fontId="8" fillId="0" borderId="76" xfId="54" applyFont="1" applyBorder="1" applyAlignment="1">
      <alignment horizontal="center" vertical="center"/>
      <protection/>
    </xf>
    <xf numFmtId="0" fontId="8" fillId="0" borderId="77" xfId="54" applyFont="1" applyBorder="1" applyAlignment="1">
      <alignment horizontal="center" vertical="center"/>
      <protection/>
    </xf>
    <xf numFmtId="0" fontId="8" fillId="0" borderId="78" xfId="54" applyFont="1" applyBorder="1" applyAlignment="1">
      <alignment horizontal="center" vertical="center"/>
      <protection/>
    </xf>
    <xf numFmtId="0" fontId="8" fillId="0" borderId="79" xfId="54" applyFont="1" applyBorder="1" applyAlignment="1">
      <alignment horizontal="center" vertical="center"/>
      <protection/>
    </xf>
    <xf numFmtId="0" fontId="8" fillId="0" borderId="80" xfId="54" applyFont="1" applyBorder="1" applyAlignment="1">
      <alignment horizontal="center" vertical="center"/>
      <protection/>
    </xf>
    <xf numFmtId="0" fontId="7" fillId="0" borderId="0" xfId="55" applyFont="1" applyAlignment="1">
      <alignment horizontal="left" vertical="center"/>
      <protection/>
    </xf>
    <xf numFmtId="0" fontId="0" fillId="0" borderId="81" xfId="54" applyBorder="1" applyAlignment="1">
      <alignment horizontal="center" vertical="center"/>
      <protection/>
    </xf>
    <xf numFmtId="0" fontId="2" fillId="0" borderId="26" xfId="54" applyFont="1" applyBorder="1" applyAlignment="1">
      <alignment horizontal="left" vertical="center"/>
      <protection/>
    </xf>
    <xf numFmtId="0" fontId="0" fillId="0" borderId="0" xfId="54" applyAlignment="1">
      <alignment horizontal="right" vertical="center" wrapText="1"/>
      <protection/>
    </xf>
    <xf numFmtId="0" fontId="0" fillId="0" borderId="82" xfId="54" applyBorder="1" applyAlignment="1">
      <alignment horizontal="center" vertical="center"/>
      <protection/>
    </xf>
    <xf numFmtId="0" fontId="0" fillId="41" borderId="0" xfId="54" applyFill="1" applyAlignment="1">
      <alignment horizontal="center" vertical="center"/>
      <protection/>
    </xf>
    <xf numFmtId="0" fontId="0" fillId="0" borderId="26" xfId="54" applyBorder="1" applyAlignment="1">
      <alignment horizontal="center" vertical="center"/>
      <protection/>
    </xf>
    <xf numFmtId="190" fontId="0" fillId="0" borderId="64" xfId="54" applyNumberFormat="1" applyBorder="1" applyAlignment="1">
      <alignment horizontal="center" vertical="center"/>
      <protection/>
    </xf>
    <xf numFmtId="190" fontId="0" fillId="0" borderId="83" xfId="54" applyNumberFormat="1" applyBorder="1" applyAlignment="1">
      <alignment horizontal="center" vertical="center"/>
      <protection/>
    </xf>
    <xf numFmtId="190" fontId="0" fillId="0" borderId="84" xfId="54" applyNumberFormat="1" applyBorder="1" applyAlignment="1">
      <alignment horizontal="center" vertical="center"/>
      <protection/>
    </xf>
    <xf numFmtId="0" fontId="0" fillId="0" borderId="85" xfId="54" applyBorder="1" applyAlignment="1">
      <alignment horizontal="center" vertical="center"/>
      <protection/>
    </xf>
    <xf numFmtId="0" fontId="0" fillId="0" borderId="86" xfId="54" applyBorder="1" applyAlignment="1">
      <alignment horizontal="center" vertical="center"/>
      <protection/>
    </xf>
    <xf numFmtId="0" fontId="0" fillId="0" borderId="0" xfId="54" applyBorder="1" applyAlignment="1">
      <alignment horizontal="center" vertical="center"/>
      <protection/>
    </xf>
    <xf numFmtId="0" fontId="0" fillId="0" borderId="87" xfId="54" applyFont="1" applyBorder="1" applyAlignment="1">
      <alignment horizontal="right" vertical="center"/>
      <protection/>
    </xf>
    <xf numFmtId="0" fontId="0" fillId="0" borderId="0" xfId="54" applyBorder="1" applyAlignment="1">
      <alignment horizontal="right" vertical="center"/>
      <protection/>
    </xf>
    <xf numFmtId="190" fontId="0" fillId="0" borderId="59" xfId="54" applyNumberFormat="1" applyBorder="1" applyAlignment="1">
      <alignment horizontal="center" vertical="center"/>
      <protection/>
    </xf>
    <xf numFmtId="190" fontId="0" fillId="0" borderId="82" xfId="54" applyNumberFormat="1" applyBorder="1" applyAlignment="1">
      <alignment horizontal="center" vertical="center"/>
      <protection/>
    </xf>
    <xf numFmtId="190" fontId="0" fillId="0" borderId="88" xfId="54" applyNumberFormat="1" applyBorder="1" applyAlignment="1">
      <alignment horizontal="center" vertical="center"/>
      <protection/>
    </xf>
    <xf numFmtId="190" fontId="0" fillId="0" borderId="56" xfId="54" applyNumberFormat="1" applyBorder="1" applyAlignment="1">
      <alignment horizontal="center" vertical="center"/>
      <protection/>
    </xf>
    <xf numFmtId="190" fontId="0" fillId="0" borderId="89" xfId="54" applyNumberFormat="1" applyBorder="1" applyAlignment="1">
      <alignment horizontal="center" vertical="center"/>
      <protection/>
    </xf>
    <xf numFmtId="190" fontId="0" fillId="0" borderId="90" xfId="54" applyNumberFormat="1" applyBorder="1" applyAlignment="1">
      <alignment horizontal="center" vertical="center"/>
      <protection/>
    </xf>
    <xf numFmtId="0" fontId="0" fillId="0" borderId="0" xfId="54" applyFont="1" applyBorder="1" applyAlignment="1">
      <alignment horizontal="right" vertical="center"/>
      <protection/>
    </xf>
    <xf numFmtId="0" fontId="2" fillId="0" borderId="20" xfId="54" applyFont="1" applyBorder="1" applyAlignment="1">
      <alignment horizontal="left" vertical="center" wrapText="1"/>
      <protection/>
    </xf>
    <xf numFmtId="0" fontId="2" fillId="0" borderId="91" xfId="54" applyFont="1" applyBorder="1" applyAlignment="1">
      <alignment horizontal="left" vertical="center" wrapText="1"/>
      <protection/>
    </xf>
    <xf numFmtId="0" fontId="0" fillId="0" borderId="92" xfId="54" applyBorder="1" applyAlignment="1">
      <alignment horizontal="center" vertical="center"/>
      <protection/>
    </xf>
    <xf numFmtId="0" fontId="0" fillId="0" borderId="93" xfId="54" applyBorder="1" applyAlignment="1">
      <alignment horizontal="center" vertical="center"/>
      <protection/>
    </xf>
    <xf numFmtId="1" fontId="0" fillId="0" borderId="24" xfId="54" applyNumberFormat="1" applyBorder="1" applyAlignment="1">
      <alignment horizontal="center" vertical="center"/>
      <protection/>
    </xf>
    <xf numFmtId="49" fontId="0" fillId="0" borderId="24" xfId="54" applyNumberFormat="1" applyBorder="1" applyAlignment="1">
      <alignment horizontal="left" vertical="center"/>
      <protection/>
    </xf>
    <xf numFmtId="190" fontId="0" fillId="0" borderId="24" xfId="54" applyNumberFormat="1" applyBorder="1" applyAlignment="1">
      <alignment horizontal="right" vertical="center" wrapText="1"/>
      <protection/>
    </xf>
    <xf numFmtId="1" fontId="0" fillId="0" borderId="23" xfId="54" applyNumberFormat="1" applyBorder="1" applyAlignment="1">
      <alignment horizontal="center" vertical="center"/>
      <protection/>
    </xf>
    <xf numFmtId="49" fontId="0" fillId="0" borderId="23" xfId="54" applyNumberFormat="1" applyBorder="1" applyAlignment="1">
      <alignment horizontal="left" vertical="center"/>
      <protection/>
    </xf>
    <xf numFmtId="190" fontId="0" fillId="0" borderId="23" xfId="54" applyNumberFormat="1" applyBorder="1" applyAlignment="1">
      <alignment horizontal="right" vertical="center" wrapText="1"/>
      <protection/>
    </xf>
    <xf numFmtId="1" fontId="0" fillId="0" borderId="23" xfId="54" applyNumberFormat="1" applyBorder="1" applyAlignment="1">
      <alignment horizontal="center" vertical="center" wrapText="1"/>
      <protection/>
    </xf>
    <xf numFmtId="49" fontId="0" fillId="0" borderId="23" xfId="54" applyNumberFormat="1" applyBorder="1" applyAlignment="1">
      <alignment horizontal="left" vertical="center" wrapText="1"/>
      <protection/>
    </xf>
    <xf numFmtId="49" fontId="0" fillId="0" borderId="23" xfId="54" applyNumberFormat="1" applyFont="1" applyBorder="1" applyAlignment="1">
      <alignment horizontal="left" vertical="center" wrapText="1"/>
      <protection/>
    </xf>
    <xf numFmtId="1" fontId="0" fillId="0" borderId="21" xfId="54" applyNumberFormat="1" applyBorder="1" applyAlignment="1">
      <alignment horizontal="center" vertical="center" wrapText="1"/>
      <protection/>
    </xf>
    <xf numFmtId="49" fontId="0" fillId="0" borderId="21" xfId="54" applyNumberFormat="1" applyFont="1" applyBorder="1" applyAlignment="1">
      <alignment horizontal="left" vertical="center" wrapText="1"/>
      <protection/>
    </xf>
    <xf numFmtId="49" fontId="0" fillId="0" borderId="21" xfId="54" applyNumberFormat="1" applyBorder="1" applyAlignment="1">
      <alignment horizontal="left" vertical="center" wrapText="1"/>
      <protection/>
    </xf>
    <xf numFmtId="190" fontId="0" fillId="0" borderId="21" xfId="54" applyNumberFormat="1" applyBorder="1" applyAlignment="1">
      <alignment horizontal="right" vertical="center" wrapText="1"/>
      <protection/>
    </xf>
    <xf numFmtId="0" fontId="2" fillId="0" borderId="36" xfId="54" applyFont="1" applyBorder="1" applyAlignment="1">
      <alignment horizontal="center" vertical="center" wrapText="1"/>
      <protection/>
    </xf>
    <xf numFmtId="0" fontId="0" fillId="0" borderId="19" xfId="54" applyBorder="1" applyAlignment="1">
      <alignment horizontal="left" vertical="center" wrapText="1"/>
      <protection/>
    </xf>
    <xf numFmtId="0" fontId="0" fillId="0" borderId="0" xfId="54" applyBorder="1" applyAlignment="1">
      <alignment horizontal="left" vertical="center" wrapText="1"/>
      <protection/>
    </xf>
    <xf numFmtId="0" fontId="0" fillId="0" borderId="26" xfId="54" applyBorder="1" applyAlignment="1">
      <alignment horizontal="left" vertical="center"/>
      <protection/>
    </xf>
    <xf numFmtId="0" fontId="0" fillId="0" borderId="0" xfId="54" applyBorder="1" applyAlignment="1">
      <alignment horizontal="center" vertical="center" wrapText="1"/>
      <protection/>
    </xf>
    <xf numFmtId="0" fontId="0" fillId="0" borderId="60" xfId="54" applyBorder="1" applyAlignment="1">
      <alignment horizontal="center" vertical="center"/>
      <protection/>
    </xf>
    <xf numFmtId="0" fontId="0" fillId="0" borderId="17" xfId="54" applyBorder="1" applyAlignment="1">
      <alignment horizontal="center" vertical="center"/>
      <protection/>
    </xf>
    <xf numFmtId="0" fontId="0" fillId="0" borderId="0" xfId="54" applyBorder="1" applyAlignment="1">
      <alignment horizontal="left" vertical="center"/>
      <protection/>
    </xf>
    <xf numFmtId="0" fontId="0" fillId="0" borderId="82" xfId="54" applyBorder="1" applyAlignment="1">
      <alignment horizontal="left" vertical="center"/>
      <protection/>
    </xf>
    <xf numFmtId="0" fontId="2" fillId="0" borderId="92" xfId="54" applyFont="1" applyBorder="1" applyAlignment="1">
      <alignment horizontal="center" vertical="center" wrapText="1"/>
      <protection/>
    </xf>
    <xf numFmtId="0" fontId="2" fillId="0" borderId="93" xfId="54" applyFont="1" applyBorder="1" applyAlignment="1">
      <alignment horizontal="center" vertical="center" wrapText="1"/>
      <protection/>
    </xf>
    <xf numFmtId="0" fontId="0" fillId="0" borderId="94" xfId="54" applyBorder="1" applyAlignment="1">
      <alignment horizontal="left" vertical="center" wrapText="1"/>
      <protection/>
    </xf>
    <xf numFmtId="0" fontId="0" fillId="0" borderId="93" xfId="54" applyBorder="1" applyAlignment="1">
      <alignment horizontal="left" vertical="center" wrapText="1"/>
      <protection/>
    </xf>
    <xf numFmtId="0" fontId="0" fillId="0" borderId="16" xfId="54" applyBorder="1" applyAlignment="1">
      <alignment horizontal="center" vertical="center"/>
      <protection/>
    </xf>
    <xf numFmtId="0" fontId="0" fillId="0" borderId="95" xfId="54" applyBorder="1" applyAlignment="1">
      <alignment horizontal="center" vertical="center"/>
      <protection/>
    </xf>
    <xf numFmtId="0" fontId="9" fillId="0" borderId="65" xfId="54" applyFont="1" applyBorder="1" applyAlignment="1">
      <alignment horizontal="center" vertical="center" wrapText="1"/>
      <protection/>
    </xf>
    <xf numFmtId="0" fontId="9" fillId="0" borderId="66" xfId="54" applyFont="1" applyBorder="1" applyAlignment="1">
      <alignment horizontal="center" vertical="center" wrapText="1"/>
      <protection/>
    </xf>
    <xf numFmtId="0" fontId="9" fillId="0" borderId="19" xfId="54" applyFont="1" applyBorder="1" applyAlignment="1">
      <alignment horizontal="center" vertical="center" wrapText="1"/>
      <protection/>
    </xf>
    <xf numFmtId="0" fontId="9" fillId="0" borderId="0" xfId="54" applyFont="1" applyBorder="1" applyAlignment="1">
      <alignment horizontal="center" vertical="center" wrapText="1"/>
      <protection/>
    </xf>
    <xf numFmtId="0" fontId="9" fillId="0" borderId="96" xfId="54" applyFont="1" applyBorder="1" applyAlignment="1">
      <alignment horizontal="center" vertical="center" wrapText="1"/>
      <protection/>
    </xf>
    <xf numFmtId="0" fontId="9" fillId="0" borderId="97" xfId="54" applyFont="1" applyBorder="1" applyAlignment="1">
      <alignment horizontal="center" vertical="center" wrapText="1"/>
      <protection/>
    </xf>
    <xf numFmtId="0" fontId="10" fillId="0" borderId="66" xfId="54" applyFont="1" applyBorder="1" applyAlignment="1">
      <alignment horizontal="right" vertical="center"/>
      <protection/>
    </xf>
    <xf numFmtId="0" fontId="10" fillId="0" borderId="0" xfId="54" applyFont="1" applyBorder="1" applyAlignment="1">
      <alignment horizontal="right" vertical="center"/>
      <protection/>
    </xf>
    <xf numFmtId="189" fontId="11" fillId="0" borderId="66" xfId="54" applyNumberFormat="1" applyFont="1" applyBorder="1" applyAlignment="1">
      <alignment horizontal="right" vertical="center" wrapText="1"/>
      <protection/>
    </xf>
    <xf numFmtId="189" fontId="11" fillId="0" borderId="0" xfId="54" applyNumberFormat="1" applyFont="1" applyBorder="1" applyAlignment="1">
      <alignment horizontal="right" vertical="center" wrapText="1"/>
      <protection/>
    </xf>
    <xf numFmtId="0" fontId="0" fillId="0" borderId="97" xfId="54" applyBorder="1" applyAlignment="1">
      <alignment horizontal="center" vertical="center"/>
      <protection/>
    </xf>
    <xf numFmtId="0" fontId="12" fillId="0" borderId="98" xfId="54" applyFont="1" applyBorder="1" applyAlignment="1">
      <alignment horizontal="center" vertical="center" wrapText="1"/>
      <protection/>
    </xf>
    <xf numFmtId="0" fontId="12" fillId="0" borderId="99" xfId="54" applyFont="1" applyBorder="1" applyAlignment="1">
      <alignment horizontal="center" vertical="center" wrapText="1"/>
      <protection/>
    </xf>
    <xf numFmtId="0" fontId="12" fillId="0" borderId="100" xfId="54" applyFont="1" applyBorder="1" applyAlignment="1">
      <alignment horizontal="center" vertical="center" wrapText="1"/>
      <protection/>
    </xf>
    <xf numFmtId="0" fontId="12" fillId="0" borderId="0" xfId="54" applyFont="1" applyBorder="1" applyAlignment="1">
      <alignment horizontal="center" vertical="center" wrapText="1"/>
      <protection/>
    </xf>
    <xf numFmtId="0" fontId="0" fillId="0" borderId="0" xfId="54" applyAlignment="1">
      <alignment horizontal="center" vertical="center"/>
      <protection/>
    </xf>
    <xf numFmtId="0" fontId="0" fillId="0" borderId="20" xfId="54" applyBorder="1" applyAlignment="1">
      <alignment horizontal="center" vertical="center"/>
      <protection/>
    </xf>
    <xf numFmtId="0" fontId="16" fillId="0" borderId="0" xfId="0" applyFont="1" applyAlignment="1">
      <alignment horizontal="center"/>
    </xf>
    <xf numFmtId="0" fontId="17" fillId="34" borderId="27" xfId="0" applyFont="1" applyFill="1" applyBorder="1" applyAlignment="1">
      <alignment horizontal="right"/>
    </xf>
    <xf numFmtId="0" fontId="17" fillId="34" borderId="28" xfId="0" applyFont="1" applyFill="1" applyBorder="1" applyAlignment="1">
      <alignment horizontal="right"/>
    </xf>
    <xf numFmtId="0" fontId="19" fillId="0" borderId="0" xfId="0" applyFont="1" applyAlignment="1">
      <alignment horizontal="center"/>
    </xf>
    <xf numFmtId="0" fontId="20" fillId="38" borderId="43" xfId="0" applyFont="1" applyFill="1" applyBorder="1" applyAlignment="1">
      <alignment horizontal="center"/>
    </xf>
    <xf numFmtId="0" fontId="20" fillId="38" borderId="101" xfId="0" applyFont="1" applyFill="1" applyBorder="1" applyAlignment="1">
      <alignment horizontal="center"/>
    </xf>
    <xf numFmtId="0" fontId="0" fillId="42" borderId="15" xfId="0" applyFill="1" applyBorder="1" applyAlignment="1">
      <alignment horizontal="center" vertical="center" textRotation="90" wrapText="1"/>
    </xf>
    <xf numFmtId="0" fontId="0" fillId="42" borderId="15" xfId="0" applyFont="1" applyFill="1" applyBorder="1" applyAlignment="1">
      <alignment horizontal="center" vertical="center" textRotation="90" wrapText="1"/>
    </xf>
    <xf numFmtId="0" fontId="23" fillId="42" borderId="15" xfId="0" applyFont="1" applyFill="1" applyBorder="1" applyAlignment="1">
      <alignment horizontal="center" vertic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_Taller de Excel N°2 (Funciones)"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OCUMENTOS\JESUS\INEI%20TACNA\03%20EXCEL\PRACTICAS\Practic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Omar\Desktop\Ejercicios%20de%20Excel%20tercer%20periodo\Copia%20de%20PracticaFuncion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veedores"/>
      <sheetName val="FORMULAS"/>
      <sheetName val="Planillas"/>
      <sheetName val="Cotizacion"/>
      <sheetName val="Vendedores"/>
      <sheetName val="Evaluaciones"/>
      <sheetName val="Relacion"/>
      <sheetName val="Resumen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ECHA"/>
      <sheetName val="LÓGICAS"/>
      <sheetName val="LÓGICAS 2"/>
      <sheetName val="LÓGICAS 3"/>
      <sheetName val="RELACION"/>
      <sheetName val="MATEMÁTICAS 2"/>
      <sheetName val="TEXTO"/>
      <sheetName val="MATEMÁTICAS"/>
      <sheetName val="ESTADÍSTICAS"/>
      <sheetName val="ESTADÍSTICAS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9"/>
  </sheetPr>
  <dimension ref="A1:P14"/>
  <sheetViews>
    <sheetView showGridLines="0" zoomScalePageLayoutView="0" workbookViewId="0" topLeftCell="A1">
      <selection activeCell="A2" sqref="A2"/>
    </sheetView>
  </sheetViews>
  <sheetFormatPr defaultColWidth="11.421875" defaultRowHeight="12.75"/>
  <cols>
    <col min="1" max="1" width="1.421875" style="0" customWidth="1"/>
    <col min="2" max="2" width="7.7109375" style="0" customWidth="1"/>
    <col min="3" max="3" width="5.140625" style="0" customWidth="1"/>
    <col min="4" max="4" width="11.00390625" style="0" customWidth="1"/>
    <col min="5" max="5" width="5.57421875" style="0" customWidth="1"/>
    <col min="6" max="6" width="7.28125" style="0" customWidth="1"/>
    <col min="7" max="8" width="2.7109375" style="0" customWidth="1"/>
    <col min="9" max="9" width="9.7109375" style="0" customWidth="1"/>
    <col min="10" max="11" width="2.7109375" style="0" customWidth="1"/>
    <col min="12" max="13" width="8.140625" style="0" customWidth="1"/>
    <col min="14" max="14" width="2.7109375" style="0" customWidth="1"/>
    <col min="15" max="15" width="9.421875" style="0" customWidth="1"/>
    <col min="16" max="16" width="8.00390625" style="0" customWidth="1"/>
    <col min="17" max="17" width="1.421875" style="0" customWidth="1"/>
  </cols>
  <sheetData>
    <row r="1" spans="1:16" ht="37.5" customHeight="1">
      <c r="A1" s="128" t="s">
        <v>185</v>
      </c>
      <c r="B1" s="128"/>
      <c r="C1" s="128"/>
      <c r="D1" s="128"/>
      <c r="E1" s="128"/>
      <c r="F1" s="128"/>
      <c r="G1" s="128"/>
      <c r="H1" s="128"/>
      <c r="I1" s="128"/>
      <c r="J1" s="128"/>
      <c r="K1" s="128"/>
      <c r="L1" s="128"/>
      <c r="M1" s="128"/>
      <c r="N1" s="128"/>
      <c r="O1" s="128"/>
      <c r="P1" s="128"/>
    </row>
    <row r="2" spans="2:16" ht="12.75">
      <c r="B2" s="2"/>
      <c r="C2" s="6"/>
      <c r="D2" s="6"/>
      <c r="E2" s="6"/>
      <c r="F2" s="6"/>
      <c r="G2" s="6"/>
      <c r="H2" s="6"/>
      <c r="I2" s="6"/>
      <c r="J2" s="6"/>
      <c r="K2" s="6"/>
      <c r="L2" s="6"/>
      <c r="M2" s="6"/>
      <c r="N2" s="6"/>
      <c r="O2" s="6"/>
      <c r="P2" s="6"/>
    </row>
    <row r="3" spans="2:16" ht="12.75">
      <c r="B3" s="129" t="s">
        <v>0</v>
      </c>
      <c r="C3" s="130"/>
      <c r="D3" s="130"/>
      <c r="E3" s="130"/>
      <c r="F3" s="130"/>
      <c r="G3" s="130"/>
      <c r="H3" s="130"/>
      <c r="I3" s="130"/>
      <c r="J3" s="130"/>
      <c r="K3" s="130"/>
      <c r="L3" s="130"/>
      <c r="M3" s="130"/>
      <c r="N3" s="130"/>
      <c r="O3" s="130"/>
      <c r="P3" s="131"/>
    </row>
    <row r="4" spans="2:16" ht="12.75">
      <c r="B4" s="132"/>
      <c r="C4" s="133"/>
      <c r="D4" s="133"/>
      <c r="E4" s="133"/>
      <c r="F4" s="133"/>
      <c r="G4" s="133"/>
      <c r="H4" s="133"/>
      <c r="I4" s="133"/>
      <c r="J4" s="133"/>
      <c r="K4" s="133"/>
      <c r="L4" s="133"/>
      <c r="M4" s="133"/>
      <c r="N4" s="133"/>
      <c r="O4" s="133"/>
      <c r="P4" s="134"/>
    </row>
    <row r="5" spans="2:16" ht="12.75">
      <c r="B5" s="132"/>
      <c r="C5" s="133"/>
      <c r="D5" s="133"/>
      <c r="E5" s="133"/>
      <c r="F5" s="133"/>
      <c r="G5" s="133"/>
      <c r="H5" s="133"/>
      <c r="I5" s="133"/>
      <c r="J5" s="133"/>
      <c r="K5" s="133"/>
      <c r="L5" s="133"/>
      <c r="M5" s="133"/>
      <c r="N5" s="133"/>
      <c r="O5" s="133"/>
      <c r="P5" s="134"/>
    </row>
    <row r="6" spans="2:16" ht="12.75">
      <c r="B6" s="132"/>
      <c r="C6" s="133"/>
      <c r="D6" s="133"/>
      <c r="E6" s="133"/>
      <c r="F6" s="133"/>
      <c r="G6" s="133"/>
      <c r="H6" s="133"/>
      <c r="I6" s="133"/>
      <c r="J6" s="133"/>
      <c r="K6" s="133"/>
      <c r="L6" s="133"/>
      <c r="M6" s="133"/>
      <c r="N6" s="133"/>
      <c r="O6" s="133"/>
      <c r="P6" s="134"/>
    </row>
    <row r="7" spans="2:16" ht="12.75">
      <c r="B7" s="132"/>
      <c r="C7" s="133"/>
      <c r="D7" s="133"/>
      <c r="E7" s="133"/>
      <c r="F7" s="133"/>
      <c r="G7" s="133"/>
      <c r="H7" s="133"/>
      <c r="I7" s="133"/>
      <c r="J7" s="133"/>
      <c r="K7" s="133"/>
      <c r="L7" s="133"/>
      <c r="M7" s="133"/>
      <c r="N7" s="133"/>
      <c r="O7" s="133"/>
      <c r="P7" s="134"/>
    </row>
    <row r="8" spans="2:16" ht="12.75">
      <c r="B8" s="132"/>
      <c r="C8" s="133"/>
      <c r="D8" s="133"/>
      <c r="E8" s="133"/>
      <c r="F8" s="133"/>
      <c r="G8" s="133"/>
      <c r="H8" s="133"/>
      <c r="I8" s="133"/>
      <c r="J8" s="133"/>
      <c r="K8" s="133"/>
      <c r="L8" s="133"/>
      <c r="M8" s="133"/>
      <c r="N8" s="133"/>
      <c r="O8" s="133"/>
      <c r="P8" s="134"/>
    </row>
    <row r="9" spans="2:16" ht="12.75">
      <c r="B9" s="132"/>
      <c r="C9" s="133"/>
      <c r="D9" s="133"/>
      <c r="E9" s="133"/>
      <c r="F9" s="133"/>
      <c r="G9" s="133"/>
      <c r="H9" s="133"/>
      <c r="I9" s="133"/>
      <c r="J9" s="133"/>
      <c r="K9" s="133"/>
      <c r="L9" s="133"/>
      <c r="M9" s="133"/>
      <c r="N9" s="133"/>
      <c r="O9" s="133"/>
      <c r="P9" s="134"/>
    </row>
    <row r="10" spans="2:16" ht="12.75">
      <c r="B10" s="132"/>
      <c r="C10" s="133"/>
      <c r="D10" s="133"/>
      <c r="E10" s="133"/>
      <c r="F10" s="133"/>
      <c r="G10" s="133"/>
      <c r="H10" s="133"/>
      <c r="I10" s="133"/>
      <c r="J10" s="133"/>
      <c r="K10" s="133"/>
      <c r="L10" s="133"/>
      <c r="M10" s="133"/>
      <c r="N10" s="133"/>
      <c r="O10" s="133"/>
      <c r="P10" s="134"/>
    </row>
    <row r="11" spans="2:16" ht="79.5" customHeight="1">
      <c r="B11" s="135"/>
      <c r="C11" s="136"/>
      <c r="D11" s="136"/>
      <c r="E11" s="136"/>
      <c r="F11" s="136"/>
      <c r="G11" s="136"/>
      <c r="H11" s="136"/>
      <c r="I11" s="136"/>
      <c r="J11" s="136"/>
      <c r="K11" s="136"/>
      <c r="L11" s="136"/>
      <c r="M11" s="136"/>
      <c r="N11" s="136"/>
      <c r="O11" s="136"/>
      <c r="P11" s="137"/>
    </row>
    <row r="12" spans="2:16" s="1" customFormat="1" ht="5.25" customHeight="1">
      <c r="B12" s="3"/>
      <c r="C12" s="3"/>
      <c r="D12" s="3"/>
      <c r="E12" s="3"/>
      <c r="F12" s="3"/>
      <c r="G12" s="3"/>
      <c r="H12" s="3"/>
      <c r="I12" s="3"/>
      <c r="J12" s="3"/>
      <c r="K12" s="3"/>
      <c r="L12" s="3"/>
      <c r="M12" s="3"/>
      <c r="N12" s="4"/>
      <c r="O12" s="4"/>
      <c r="P12" s="7"/>
    </row>
    <row r="13" spans="2:16" ht="30.75" customHeight="1">
      <c r="B13" s="138" t="s">
        <v>181</v>
      </c>
      <c r="C13" s="139"/>
      <c r="D13" s="139"/>
      <c r="E13" s="139"/>
      <c r="F13" s="139"/>
      <c r="G13" s="139"/>
      <c r="H13" s="139"/>
      <c r="I13" s="139"/>
      <c r="J13" s="139"/>
      <c r="K13" s="139"/>
      <c r="L13" s="139"/>
      <c r="M13" s="139"/>
      <c r="N13" s="139"/>
      <c r="O13" s="139"/>
      <c r="P13" s="140"/>
    </row>
    <row r="14" spans="2:16" ht="28.5" customHeight="1">
      <c r="B14" s="141" t="s">
        <v>77</v>
      </c>
      <c r="C14" s="142"/>
      <c r="D14" s="142"/>
      <c r="E14" s="142"/>
      <c r="F14" s="142"/>
      <c r="G14" s="142"/>
      <c r="H14" s="142"/>
      <c r="I14" s="142"/>
      <c r="J14" s="142"/>
      <c r="K14" s="142"/>
      <c r="L14" s="142"/>
      <c r="M14" s="142"/>
      <c r="N14" s="142"/>
      <c r="O14" s="142"/>
      <c r="P14" s="143"/>
    </row>
  </sheetData>
  <sheetProtection/>
  <mergeCells count="4">
    <mergeCell ref="A1:P1"/>
    <mergeCell ref="B3:P11"/>
    <mergeCell ref="B13:P13"/>
    <mergeCell ref="B14:P14"/>
  </mergeCells>
  <printOptions horizontalCentered="1" verticalCentered="1"/>
  <pageMargins left="0.75" right="0.25" top="0.52" bottom="0.61" header="0" footer="0.24"/>
  <pageSetup horizontalDpi="600" verticalDpi="600" orientation="portrait" r:id="rId1"/>
  <headerFooter alignWithMargins="0">
    <oddFooter>&amp;L&amp;8&amp;Z&amp;F</oddFooter>
  </headerFooter>
</worksheet>
</file>

<file path=xl/worksheets/sheet2.xml><?xml version="1.0" encoding="utf-8"?>
<worksheet xmlns="http://schemas.openxmlformats.org/spreadsheetml/2006/main" xmlns:r="http://schemas.openxmlformats.org/officeDocument/2006/relationships">
  <sheetPr>
    <tabColor theme="5" tint="0.39998000860214233"/>
  </sheetPr>
  <dimension ref="A1:N35"/>
  <sheetViews>
    <sheetView tabSelected="1" zoomScale="70" zoomScaleNormal="70" zoomScalePageLayoutView="0" workbookViewId="0" topLeftCell="A1">
      <selection activeCell="A1" sqref="A1"/>
    </sheetView>
  </sheetViews>
  <sheetFormatPr defaultColWidth="11.421875" defaultRowHeight="12.75"/>
  <cols>
    <col min="1" max="1" width="1.28515625" style="10" customWidth="1"/>
    <col min="2" max="2" width="25.7109375" style="10" bestFit="1" customWidth="1"/>
    <col min="3" max="3" width="10.57421875" style="10" bestFit="1" customWidth="1"/>
    <col min="4" max="4" width="12.7109375" style="10" bestFit="1" customWidth="1"/>
    <col min="5" max="6" width="12.00390625" style="10" bestFit="1" customWidth="1"/>
    <col min="7" max="7" width="13.28125" style="10" bestFit="1" customWidth="1"/>
    <col min="8" max="9" width="12.00390625" style="10" bestFit="1" customWidth="1"/>
    <col min="10" max="10" width="15.7109375" style="10" bestFit="1" customWidth="1"/>
    <col min="11" max="11" width="16.57421875" style="10" bestFit="1" customWidth="1"/>
    <col min="12" max="12" width="12.8515625" style="10" bestFit="1" customWidth="1"/>
    <col min="13" max="13" width="15.421875" style="10" bestFit="1" customWidth="1"/>
    <col min="14" max="14" width="14.421875" style="10" bestFit="1" customWidth="1"/>
    <col min="15" max="15" width="1.1484375" style="10" customWidth="1"/>
    <col min="16" max="16384" width="11.421875" style="10" customWidth="1"/>
  </cols>
  <sheetData>
    <row r="1" spans="2:14" s="8" customFormat="1" ht="15.75">
      <c r="B1" s="153" t="s">
        <v>180</v>
      </c>
      <c r="C1" s="153"/>
      <c r="D1" s="153"/>
      <c r="E1" s="153"/>
      <c r="F1" s="153"/>
      <c r="G1" s="153"/>
      <c r="H1" s="153"/>
      <c r="I1" s="153"/>
      <c r="J1" s="153"/>
      <c r="K1" s="153"/>
      <c r="L1" s="153"/>
      <c r="M1" s="153"/>
      <c r="N1" s="153"/>
    </row>
    <row r="2" spans="2:14" s="8" customFormat="1" ht="15">
      <c r="B2" s="146" t="s">
        <v>1</v>
      </c>
      <c r="C2" s="146"/>
      <c r="D2" s="146"/>
      <c r="E2" s="146"/>
      <c r="F2" s="146"/>
      <c r="G2" s="146"/>
      <c r="H2" s="146"/>
      <c r="I2" s="146"/>
      <c r="J2" s="146"/>
      <c r="K2" s="146"/>
      <c r="L2" s="146"/>
      <c r="M2" s="146"/>
      <c r="N2" s="146"/>
    </row>
    <row r="3" spans="2:14" s="8" customFormat="1" ht="15">
      <c r="B3" s="146" t="s">
        <v>2</v>
      </c>
      <c r="C3" s="146"/>
      <c r="D3" s="146"/>
      <c r="E3" s="146"/>
      <c r="F3" s="146"/>
      <c r="G3" s="146"/>
      <c r="H3" s="146"/>
      <c r="I3" s="146"/>
      <c r="J3" s="146"/>
      <c r="K3" s="146"/>
      <c r="L3" s="146"/>
      <c r="M3" s="146"/>
      <c r="N3" s="146"/>
    </row>
    <row r="4" spans="2:14" s="8" customFormat="1" ht="15" customHeight="1">
      <c r="B4" s="146" t="s">
        <v>3</v>
      </c>
      <c r="C4" s="146"/>
      <c r="D4" s="146"/>
      <c r="E4" s="146"/>
      <c r="F4" s="146"/>
      <c r="G4" s="146"/>
      <c r="H4" s="146"/>
      <c r="I4" s="146"/>
      <c r="J4" s="146"/>
      <c r="K4" s="146"/>
      <c r="L4" s="146"/>
      <c r="M4" s="146"/>
      <c r="N4" s="146"/>
    </row>
    <row r="5" spans="2:14" s="8" customFormat="1" ht="15" customHeight="1">
      <c r="B5" s="146" t="s">
        <v>4</v>
      </c>
      <c r="C5" s="146"/>
      <c r="D5" s="146"/>
      <c r="E5" s="146"/>
      <c r="F5" s="146"/>
      <c r="G5" s="146"/>
      <c r="H5" s="146"/>
      <c r="I5" s="146"/>
      <c r="J5" s="146"/>
      <c r="K5" s="146"/>
      <c r="L5" s="146"/>
      <c r="M5" s="146"/>
      <c r="N5" s="146"/>
    </row>
    <row r="6" spans="2:14" s="8" customFormat="1" ht="15" customHeight="1">
      <c r="B6" s="146" t="s">
        <v>5</v>
      </c>
      <c r="C6" s="146"/>
      <c r="D6" s="146"/>
      <c r="E6" s="146"/>
      <c r="F6" s="146"/>
      <c r="G6" s="146"/>
      <c r="H6" s="146"/>
      <c r="I6" s="146"/>
      <c r="J6" s="146"/>
      <c r="K6" s="146"/>
      <c r="L6" s="146"/>
      <c r="M6" s="146"/>
      <c r="N6" s="146"/>
    </row>
    <row r="7" spans="2:14" s="8" customFormat="1" ht="15" customHeight="1">
      <c r="B7" s="146" t="s">
        <v>6</v>
      </c>
      <c r="C7" s="146"/>
      <c r="D7" s="146"/>
      <c r="E7" s="146"/>
      <c r="F7" s="146"/>
      <c r="G7" s="146"/>
      <c r="H7" s="146"/>
      <c r="I7" s="146"/>
      <c r="J7" s="146"/>
      <c r="K7" s="146"/>
      <c r="L7" s="146"/>
      <c r="M7" s="146"/>
      <c r="N7" s="146"/>
    </row>
    <row r="8" spans="2:14" s="8" customFormat="1" ht="15" customHeight="1">
      <c r="B8" s="146" t="s">
        <v>7</v>
      </c>
      <c r="C8" s="146"/>
      <c r="D8" s="146"/>
      <c r="E8" s="146"/>
      <c r="F8" s="146"/>
      <c r="G8" s="146"/>
      <c r="H8" s="146"/>
      <c r="I8" s="146"/>
      <c r="J8" s="146"/>
      <c r="K8" s="146"/>
      <c r="L8" s="146"/>
      <c r="M8" s="146"/>
      <c r="N8" s="146"/>
    </row>
    <row r="9" spans="2:14" s="8" customFormat="1" ht="15" customHeight="1">
      <c r="B9" s="146" t="s">
        <v>8</v>
      </c>
      <c r="C9" s="146"/>
      <c r="D9" s="146"/>
      <c r="E9" s="146"/>
      <c r="F9" s="146"/>
      <c r="G9" s="146"/>
      <c r="H9" s="146"/>
      <c r="I9" s="146"/>
      <c r="J9" s="146"/>
      <c r="K9" s="146"/>
      <c r="L9" s="146"/>
      <c r="M9" s="146"/>
      <c r="N9" s="146"/>
    </row>
    <row r="10" spans="2:14" s="8" customFormat="1" ht="15" customHeight="1">
      <c r="B10" s="146" t="s">
        <v>9</v>
      </c>
      <c r="C10" s="146"/>
      <c r="D10" s="146"/>
      <c r="E10" s="146"/>
      <c r="F10" s="146"/>
      <c r="G10" s="146"/>
      <c r="H10" s="146"/>
      <c r="I10" s="146"/>
      <c r="J10" s="146"/>
      <c r="K10" s="146"/>
      <c r="L10" s="146"/>
      <c r="M10" s="146"/>
      <c r="N10" s="146"/>
    </row>
    <row r="11" spans="2:14" s="8" customFormat="1" ht="15" customHeight="1">
      <c r="B11" s="146" t="s">
        <v>10</v>
      </c>
      <c r="C11" s="146"/>
      <c r="D11" s="146"/>
      <c r="E11" s="146"/>
      <c r="F11" s="146"/>
      <c r="G11" s="146"/>
      <c r="H11" s="146"/>
      <c r="I11" s="146"/>
      <c r="J11" s="146"/>
      <c r="K11" s="146"/>
      <c r="L11" s="146"/>
      <c r="M11" s="146"/>
      <c r="N11" s="146"/>
    </row>
    <row r="12" spans="2:14" s="8" customFormat="1" ht="15" customHeight="1">
      <c r="B12" s="146" t="s">
        <v>11</v>
      </c>
      <c r="C12" s="146"/>
      <c r="D12" s="146"/>
      <c r="E12" s="146"/>
      <c r="F12" s="146"/>
      <c r="G12" s="146"/>
      <c r="H12" s="146"/>
      <c r="I12" s="146"/>
      <c r="J12" s="146"/>
      <c r="K12" s="146"/>
      <c r="L12" s="146"/>
      <c r="M12" s="146"/>
      <c r="N12" s="146"/>
    </row>
    <row r="13" spans="2:14" s="8" customFormat="1" ht="15" customHeight="1">
      <c r="B13" s="146" t="s">
        <v>76</v>
      </c>
      <c r="C13" s="146"/>
      <c r="D13" s="146"/>
      <c r="E13" s="146"/>
      <c r="F13" s="146"/>
      <c r="G13" s="146"/>
      <c r="H13" s="146"/>
      <c r="I13" s="146"/>
      <c r="J13" s="146"/>
      <c r="K13" s="146"/>
      <c r="L13" s="146"/>
      <c r="M13" s="146"/>
      <c r="N13" s="146"/>
    </row>
    <row r="14" spans="1:13" s="8" customFormat="1" ht="15" customHeight="1" thickBot="1">
      <c r="A14" s="9"/>
      <c r="B14" s="9"/>
      <c r="C14" s="9"/>
      <c r="D14" s="9"/>
      <c r="E14" s="9"/>
      <c r="F14" s="9"/>
      <c r="G14" s="9"/>
      <c r="H14" s="9"/>
      <c r="I14" s="9"/>
      <c r="J14" s="9"/>
      <c r="K14" s="9"/>
      <c r="L14" s="9"/>
      <c r="M14" s="9"/>
    </row>
    <row r="15" spans="2:14" ht="15" customHeight="1" thickBot="1" thickTop="1">
      <c r="B15" s="147" t="s">
        <v>12</v>
      </c>
      <c r="C15" s="148"/>
      <c r="D15" s="148"/>
      <c r="E15" s="148"/>
      <c r="F15" s="148"/>
      <c r="G15" s="148"/>
      <c r="H15" s="148"/>
      <c r="I15" s="148"/>
      <c r="J15" s="148"/>
      <c r="K15" s="148"/>
      <c r="L15" s="148"/>
      <c r="M15" s="148"/>
      <c r="N15" s="149"/>
    </row>
    <row r="16" spans="2:14" ht="15" customHeight="1" thickBot="1">
      <c r="B16" s="150"/>
      <c r="C16" s="151"/>
      <c r="D16" s="151"/>
      <c r="E16" s="151"/>
      <c r="F16" s="151"/>
      <c r="G16" s="151"/>
      <c r="H16" s="151"/>
      <c r="I16" s="151"/>
      <c r="J16" s="151"/>
      <c r="K16" s="151"/>
      <c r="L16" s="151"/>
      <c r="M16" s="151"/>
      <c r="N16" s="152"/>
    </row>
    <row r="17" spans="2:14" s="11" customFormat="1" ht="17.25" thickBot="1" thickTop="1">
      <c r="B17" s="12" t="s">
        <v>13</v>
      </c>
      <c r="C17" s="12" t="s">
        <v>14</v>
      </c>
      <c r="D17" s="12" t="s">
        <v>15</v>
      </c>
      <c r="E17" s="12" t="s">
        <v>16</v>
      </c>
      <c r="F17" s="12" t="s">
        <v>17</v>
      </c>
      <c r="G17" s="12" t="s">
        <v>18</v>
      </c>
      <c r="H17" s="12" t="s">
        <v>19</v>
      </c>
      <c r="I17" s="12" t="s">
        <v>20</v>
      </c>
      <c r="J17" s="12" t="s">
        <v>21</v>
      </c>
      <c r="K17" s="12" t="s">
        <v>22</v>
      </c>
      <c r="L17" s="12" t="s">
        <v>23</v>
      </c>
      <c r="M17" s="12" t="s">
        <v>24</v>
      </c>
      <c r="N17" s="12" t="s">
        <v>25</v>
      </c>
    </row>
    <row r="18" spans="2:14" ht="16.5" thickBot="1" thickTop="1">
      <c r="B18" s="13" t="s">
        <v>26</v>
      </c>
      <c r="C18" s="14">
        <v>25871</v>
      </c>
      <c r="D18" s="14"/>
      <c r="E18" s="14"/>
      <c r="F18" s="14"/>
      <c r="G18" s="14"/>
      <c r="H18" s="14"/>
      <c r="I18" s="14"/>
      <c r="J18" s="14"/>
      <c r="K18" s="14"/>
      <c r="L18" s="14"/>
      <c r="M18" s="14"/>
      <c r="N18" s="14"/>
    </row>
    <row r="19" spans="2:14" ht="16.5" thickBot="1" thickTop="1">
      <c r="B19" s="13" t="s">
        <v>27</v>
      </c>
      <c r="C19" s="14">
        <v>4589236</v>
      </c>
      <c r="D19" s="14"/>
      <c r="E19" s="14"/>
      <c r="F19" s="14"/>
      <c r="G19" s="14"/>
      <c r="H19" s="14"/>
      <c r="I19" s="14"/>
      <c r="J19" s="14"/>
      <c r="K19" s="14"/>
      <c r="L19" s="14"/>
      <c r="M19" s="14"/>
      <c r="N19" s="14"/>
    </row>
    <row r="20" spans="2:14" ht="16.5" thickBot="1" thickTop="1">
      <c r="B20" s="13" t="s">
        <v>28</v>
      </c>
      <c r="C20" s="14">
        <v>1458</v>
      </c>
      <c r="D20" s="14"/>
      <c r="E20" s="14"/>
      <c r="F20" s="14"/>
      <c r="G20" s="14"/>
      <c r="H20" s="14"/>
      <c r="I20" s="14"/>
      <c r="J20" s="14"/>
      <c r="K20" s="14"/>
      <c r="L20" s="14"/>
      <c r="M20" s="14"/>
      <c r="N20" s="14"/>
    </row>
    <row r="21" spans="2:14" ht="16.5" thickBot="1" thickTop="1">
      <c r="B21" s="13" t="s">
        <v>29</v>
      </c>
      <c r="C21" s="14">
        <v>45879</v>
      </c>
      <c r="D21" s="14"/>
      <c r="E21" s="14"/>
      <c r="F21" s="14"/>
      <c r="G21" s="14"/>
      <c r="H21" s="14"/>
      <c r="I21" s="14"/>
      <c r="J21" s="14"/>
      <c r="K21" s="14"/>
      <c r="L21" s="14"/>
      <c r="M21" s="14"/>
      <c r="N21" s="14"/>
    </row>
    <row r="22" spans="2:14" ht="16.5" thickBot="1" thickTop="1">
      <c r="B22" s="13" t="s">
        <v>30</v>
      </c>
      <c r="C22" s="14">
        <v>689521</v>
      </c>
      <c r="D22" s="14"/>
      <c r="E22" s="14"/>
      <c r="F22" s="14"/>
      <c r="G22" s="14"/>
      <c r="H22" s="14"/>
      <c r="I22" s="14"/>
      <c r="J22" s="14"/>
      <c r="K22" s="14"/>
      <c r="L22" s="14"/>
      <c r="M22" s="14"/>
      <c r="N22" s="14"/>
    </row>
    <row r="23" spans="2:14" ht="16.5" thickBot="1" thickTop="1">
      <c r="B23" s="13" t="s">
        <v>31</v>
      </c>
      <c r="C23" s="14">
        <v>35684</v>
      </c>
      <c r="D23" s="14"/>
      <c r="E23" s="14"/>
      <c r="F23" s="14"/>
      <c r="G23" s="14"/>
      <c r="H23" s="14"/>
      <c r="I23" s="14"/>
      <c r="J23" s="14"/>
      <c r="K23" s="14"/>
      <c r="L23" s="14"/>
      <c r="M23" s="14"/>
      <c r="N23" s="14"/>
    </row>
    <row r="24" spans="2:14" ht="16.5" thickBot="1" thickTop="1">
      <c r="B24" s="13" t="s">
        <v>32</v>
      </c>
      <c r="C24" s="14">
        <v>59860</v>
      </c>
      <c r="D24" s="14"/>
      <c r="E24" s="14"/>
      <c r="F24" s="14"/>
      <c r="G24" s="14"/>
      <c r="H24" s="14"/>
      <c r="I24" s="14"/>
      <c r="J24" s="14"/>
      <c r="K24" s="14"/>
      <c r="L24" s="14"/>
      <c r="M24" s="14"/>
      <c r="N24" s="14"/>
    </row>
    <row r="25" spans="2:14" ht="16.5" thickBot="1" thickTop="1">
      <c r="B25" s="13" t="s">
        <v>33</v>
      </c>
      <c r="C25" s="14">
        <v>147859</v>
      </c>
      <c r="D25" s="14"/>
      <c r="E25" s="14"/>
      <c r="F25" s="14"/>
      <c r="G25" s="14"/>
      <c r="H25" s="14"/>
      <c r="I25" s="14"/>
      <c r="J25" s="14"/>
      <c r="K25" s="14"/>
      <c r="L25" s="14"/>
      <c r="M25" s="14"/>
      <c r="N25" s="14"/>
    </row>
    <row r="26" spans="2:14" ht="16.5" thickBot="1" thickTop="1">
      <c r="B26" s="13" t="s">
        <v>34</v>
      </c>
      <c r="C26" s="14">
        <v>4587</v>
      </c>
      <c r="D26" s="14"/>
      <c r="E26" s="14"/>
      <c r="F26" s="14"/>
      <c r="G26" s="14"/>
      <c r="H26" s="14"/>
      <c r="I26" s="14"/>
      <c r="J26" s="14"/>
      <c r="K26" s="14"/>
      <c r="L26" s="14"/>
      <c r="M26" s="14"/>
      <c r="N26" s="14"/>
    </row>
    <row r="27" spans="2:14" ht="16.5" thickBot="1" thickTop="1">
      <c r="B27" s="13" t="s">
        <v>35</v>
      </c>
      <c r="C27" s="14">
        <v>2587793</v>
      </c>
      <c r="D27" s="14"/>
      <c r="E27" s="14"/>
      <c r="F27" s="14"/>
      <c r="G27" s="14"/>
      <c r="H27" s="14"/>
      <c r="I27" s="14"/>
      <c r="J27" s="14"/>
      <c r="K27" s="14"/>
      <c r="L27" s="14"/>
      <c r="M27" s="14"/>
      <c r="N27" s="14"/>
    </row>
    <row r="28" spans="2:14" ht="16.5" thickBot="1" thickTop="1">
      <c r="B28" s="15"/>
      <c r="C28" s="16"/>
      <c r="D28" s="16"/>
      <c r="E28" s="16"/>
      <c r="F28" s="16"/>
      <c r="G28" s="16"/>
      <c r="H28" s="16"/>
      <c r="I28" s="16"/>
      <c r="J28" s="16"/>
      <c r="K28" s="16"/>
      <c r="L28" s="16"/>
      <c r="M28" s="16"/>
      <c r="N28" s="16"/>
    </row>
    <row r="29" spans="2:14" ht="17.25" thickBot="1" thickTop="1">
      <c r="B29" s="17" t="s">
        <v>36</v>
      </c>
      <c r="C29" s="14"/>
      <c r="D29" s="14"/>
      <c r="E29" s="14"/>
      <c r="F29" s="14"/>
      <c r="G29" s="14"/>
      <c r="H29" s="14"/>
      <c r="I29" s="14"/>
      <c r="J29" s="14"/>
      <c r="K29" s="14"/>
      <c r="L29" s="14"/>
      <c r="M29" s="14"/>
      <c r="N29" s="14"/>
    </row>
    <row r="30" spans="2:14" ht="17.25" thickBot="1" thickTop="1">
      <c r="B30" s="17" t="s">
        <v>37</v>
      </c>
      <c r="C30" s="144"/>
      <c r="D30" s="145"/>
      <c r="E30" s="18"/>
      <c r="F30" s="19"/>
      <c r="G30" s="19"/>
      <c r="H30" s="19"/>
      <c r="I30" s="19"/>
      <c r="J30" s="19"/>
      <c r="K30" s="19"/>
      <c r="L30" s="19"/>
      <c r="M30" s="19"/>
      <c r="N30" s="19"/>
    </row>
    <row r="31" spans="2:14" ht="17.25" thickBot="1" thickTop="1">
      <c r="B31" s="17" t="s">
        <v>38</v>
      </c>
      <c r="C31" s="14"/>
      <c r="D31" s="14"/>
      <c r="E31" s="14"/>
      <c r="F31" s="14"/>
      <c r="G31" s="14"/>
      <c r="H31" s="14"/>
      <c r="I31" s="14"/>
      <c r="J31" s="14"/>
      <c r="K31" s="14"/>
      <c r="L31" s="14"/>
      <c r="M31" s="14"/>
      <c r="N31" s="14"/>
    </row>
    <row r="32" spans="2:14" ht="17.25" thickBot="1" thickTop="1">
      <c r="B32" s="17" t="s">
        <v>39</v>
      </c>
      <c r="C32" s="144"/>
      <c r="D32" s="145"/>
      <c r="E32" s="20"/>
      <c r="F32" s="15"/>
      <c r="G32" s="15"/>
      <c r="H32" s="15"/>
      <c r="I32" s="15"/>
      <c r="J32" s="15"/>
      <c r="K32" s="15"/>
      <c r="L32" s="15"/>
      <c r="M32" s="15"/>
      <c r="N32" s="15"/>
    </row>
    <row r="33" spans="2:14" ht="15.75" thickTop="1">
      <c r="B33" s="21"/>
      <c r="C33" s="21"/>
      <c r="D33" s="21"/>
      <c r="E33" s="21"/>
      <c r="F33" s="21"/>
      <c r="G33" s="21"/>
      <c r="H33" s="21"/>
      <c r="I33" s="21"/>
      <c r="J33" s="21"/>
      <c r="K33" s="21"/>
      <c r="L33" s="21"/>
      <c r="M33" s="21"/>
      <c r="N33" s="21"/>
    </row>
    <row r="34" ht="20.25">
      <c r="B34" s="127" t="s">
        <v>179</v>
      </c>
    </row>
    <row r="35" ht="20.25">
      <c r="B35" s="127" t="s">
        <v>172</v>
      </c>
    </row>
  </sheetData>
  <sheetProtection/>
  <mergeCells count="16">
    <mergeCell ref="B3:N3"/>
    <mergeCell ref="B4:N4"/>
    <mergeCell ref="B5:N5"/>
    <mergeCell ref="B6:N6"/>
    <mergeCell ref="B1:N1"/>
    <mergeCell ref="B2:N2"/>
    <mergeCell ref="C32:D32"/>
    <mergeCell ref="B11:N11"/>
    <mergeCell ref="B12:N12"/>
    <mergeCell ref="B15:N16"/>
    <mergeCell ref="C30:D30"/>
    <mergeCell ref="B7:N7"/>
    <mergeCell ref="B8:N8"/>
    <mergeCell ref="B9:N9"/>
    <mergeCell ref="B10:N10"/>
    <mergeCell ref="B13:N13"/>
  </mergeCells>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sheetPr>
    <tabColor theme="4"/>
  </sheetPr>
  <dimension ref="A1:P49"/>
  <sheetViews>
    <sheetView zoomScale="85" zoomScaleNormal="85" zoomScalePageLayoutView="0" workbookViewId="0" topLeftCell="A19">
      <selection activeCell="B50" sqref="B50"/>
    </sheetView>
  </sheetViews>
  <sheetFormatPr defaultColWidth="11.421875" defaultRowHeight="12.75"/>
  <cols>
    <col min="1" max="1" width="3.57421875" style="24" customWidth="1"/>
    <col min="2" max="2" width="7.28125" style="25" customWidth="1"/>
    <col min="3" max="3" width="6.7109375" style="25" customWidth="1"/>
    <col min="4" max="4" width="8.00390625" style="25" customWidth="1"/>
    <col min="5" max="5" width="6.421875" style="25" customWidth="1"/>
    <col min="6" max="6" width="13.00390625" style="25" customWidth="1"/>
    <col min="7" max="7" width="4.00390625" style="25" customWidth="1"/>
    <col min="8" max="8" width="4.421875" style="25" customWidth="1"/>
    <col min="9" max="9" width="3.00390625" style="25" customWidth="1"/>
    <col min="10" max="10" width="2.57421875" style="25" customWidth="1"/>
    <col min="11" max="11" width="2.140625" style="25" customWidth="1"/>
    <col min="12" max="12" width="2.00390625" style="25" customWidth="1"/>
    <col min="13" max="15" width="12.421875" style="25" customWidth="1"/>
    <col min="16" max="16" width="9.7109375" style="25" customWidth="1"/>
    <col min="17" max="17" width="1.7109375" style="25" customWidth="1"/>
    <col min="18" max="16384" width="11.421875" style="25" customWidth="1"/>
  </cols>
  <sheetData>
    <row r="1" spans="1:16" ht="29.25" customHeight="1">
      <c r="A1" s="155" t="s">
        <v>78</v>
      </c>
      <c r="B1" s="155"/>
      <c r="C1" s="155"/>
      <c r="D1" s="155"/>
      <c r="E1" s="155"/>
      <c r="F1" s="155"/>
      <c r="G1" s="155"/>
      <c r="H1" s="155"/>
      <c r="I1" s="155"/>
      <c r="J1" s="155"/>
      <c r="K1" s="155"/>
      <c r="L1" s="155"/>
      <c r="M1" s="155"/>
      <c r="N1" s="155"/>
      <c r="O1" s="155"/>
      <c r="P1" s="155"/>
    </row>
    <row r="2" spans="1:16" s="24" customFormat="1" ht="28.5" customHeight="1">
      <c r="A2" s="22"/>
      <c r="B2" s="22" t="s">
        <v>40</v>
      </c>
      <c r="C2" s="22" t="s">
        <v>41</v>
      </c>
      <c r="D2" s="22" t="s">
        <v>42</v>
      </c>
      <c r="E2" s="22" t="s">
        <v>43</v>
      </c>
      <c r="F2" s="22" t="s">
        <v>44</v>
      </c>
      <c r="G2" s="22" t="s">
        <v>45</v>
      </c>
      <c r="H2" s="22" t="s">
        <v>46</v>
      </c>
      <c r="I2" s="22" t="s">
        <v>47</v>
      </c>
      <c r="J2" s="22" t="s">
        <v>48</v>
      </c>
      <c r="K2" s="22" t="s">
        <v>49</v>
      </c>
      <c r="L2" s="22" t="s">
        <v>50</v>
      </c>
      <c r="M2" s="22" t="s">
        <v>51</v>
      </c>
      <c r="N2" s="205" t="s">
        <v>52</v>
      </c>
      <c r="O2" s="157"/>
      <c r="P2" s="206"/>
    </row>
    <row r="3" spans="1:16" ht="10.5" customHeight="1">
      <c r="A3" s="22">
        <v>1</v>
      </c>
      <c r="B3" s="207" t="s">
        <v>79</v>
      </c>
      <c r="C3" s="208"/>
      <c r="D3" s="208"/>
      <c r="E3" s="208"/>
      <c r="F3" s="208"/>
      <c r="G3" s="208"/>
      <c r="H3" s="208"/>
      <c r="I3" s="208"/>
      <c r="J3" s="208"/>
      <c r="K3" s="213" t="s">
        <v>53</v>
      </c>
      <c r="L3" s="213"/>
      <c r="M3" s="213"/>
      <c r="N3" s="215">
        <v>1</v>
      </c>
      <c r="O3" s="215"/>
      <c r="P3" s="215"/>
    </row>
    <row r="4" spans="1:16" ht="10.5" customHeight="1">
      <c r="A4" s="22">
        <v>2</v>
      </c>
      <c r="B4" s="209"/>
      <c r="C4" s="210"/>
      <c r="D4" s="210"/>
      <c r="E4" s="210"/>
      <c r="F4" s="210"/>
      <c r="G4" s="210"/>
      <c r="H4" s="210"/>
      <c r="I4" s="210"/>
      <c r="J4" s="210"/>
      <c r="K4" s="214"/>
      <c r="L4" s="214"/>
      <c r="M4" s="214"/>
      <c r="N4" s="216"/>
      <c r="O4" s="216"/>
      <c r="P4" s="216"/>
    </row>
    <row r="5" spans="1:16" ht="10.5" customHeight="1">
      <c r="A5" s="22">
        <v>3</v>
      </c>
      <c r="B5" s="209"/>
      <c r="C5" s="210"/>
      <c r="D5" s="210"/>
      <c r="E5" s="210"/>
      <c r="F5" s="210"/>
      <c r="G5" s="210"/>
      <c r="H5" s="210"/>
      <c r="I5" s="210"/>
      <c r="J5" s="210"/>
      <c r="K5" s="165"/>
      <c r="L5" s="165"/>
      <c r="M5" s="165"/>
      <c r="N5" s="165"/>
      <c r="O5" s="165"/>
      <c r="P5" s="165"/>
    </row>
    <row r="6" spans="1:16" ht="10.5" customHeight="1">
      <c r="A6" s="22">
        <v>4</v>
      </c>
      <c r="B6" s="209"/>
      <c r="C6" s="210"/>
      <c r="D6" s="210"/>
      <c r="E6" s="210"/>
      <c r="F6" s="210"/>
      <c r="G6" s="210"/>
      <c r="H6" s="210"/>
      <c r="I6" s="210"/>
      <c r="J6" s="210"/>
      <c r="K6" s="165"/>
      <c r="L6" s="165"/>
      <c r="M6" s="165"/>
      <c r="N6" s="165"/>
      <c r="O6" s="165"/>
      <c r="P6" s="165"/>
    </row>
    <row r="7" spans="1:16" ht="10.5" customHeight="1" thickBot="1">
      <c r="A7" s="22">
        <v>5</v>
      </c>
      <c r="B7" s="209"/>
      <c r="C7" s="210"/>
      <c r="D7" s="210"/>
      <c r="E7" s="210"/>
      <c r="F7" s="210"/>
      <c r="G7" s="210"/>
      <c r="H7" s="210"/>
      <c r="I7" s="210"/>
      <c r="J7" s="210"/>
      <c r="K7" s="165"/>
      <c r="L7" s="165"/>
      <c r="M7" s="165"/>
      <c r="N7" s="217"/>
      <c r="O7" s="217"/>
      <c r="P7" s="217"/>
    </row>
    <row r="8" spans="1:16" ht="10.5" customHeight="1">
      <c r="A8" s="22">
        <v>6</v>
      </c>
      <c r="B8" s="209"/>
      <c r="C8" s="210"/>
      <c r="D8" s="210"/>
      <c r="E8" s="210"/>
      <c r="F8" s="210"/>
      <c r="G8" s="210"/>
      <c r="H8" s="210"/>
      <c r="I8" s="210"/>
      <c r="J8" s="210"/>
      <c r="K8" s="165"/>
      <c r="L8" s="165"/>
      <c r="M8" s="165"/>
      <c r="N8" s="218" t="s">
        <v>54</v>
      </c>
      <c r="O8" s="219"/>
      <c r="P8" s="219"/>
    </row>
    <row r="9" spans="1:16" ht="10.5" customHeight="1" thickBot="1">
      <c r="A9" s="22">
        <v>7</v>
      </c>
      <c r="B9" s="211"/>
      <c r="C9" s="212"/>
      <c r="D9" s="212"/>
      <c r="E9" s="212"/>
      <c r="F9" s="212"/>
      <c r="G9" s="212"/>
      <c r="H9" s="212"/>
      <c r="I9" s="212"/>
      <c r="J9" s="212"/>
      <c r="K9" s="217"/>
      <c r="L9" s="217"/>
      <c r="M9" s="217"/>
      <c r="N9" s="220"/>
      <c r="O9" s="221"/>
      <c r="P9" s="221"/>
    </row>
    <row r="10" spans="1:16" ht="12.75" customHeight="1" thickBot="1">
      <c r="A10" s="22">
        <v>8</v>
      </c>
      <c r="B10" s="197"/>
      <c r="C10" s="197"/>
      <c r="D10" s="197"/>
      <c r="E10" s="197"/>
      <c r="F10" s="197"/>
      <c r="G10" s="197"/>
      <c r="H10" s="197"/>
      <c r="I10" s="197"/>
      <c r="J10" s="197"/>
      <c r="K10" s="197"/>
      <c r="L10" s="197"/>
      <c r="M10" s="197"/>
      <c r="N10" s="197"/>
      <c r="O10" s="197"/>
      <c r="P10" s="197"/>
    </row>
    <row r="11" spans="1:16" ht="13.5" thickBot="1">
      <c r="A11" s="22">
        <v>9</v>
      </c>
      <c r="B11" s="222"/>
      <c r="C11" s="222"/>
      <c r="D11" s="223"/>
      <c r="E11" s="223"/>
      <c r="F11" s="223"/>
      <c r="G11" s="223"/>
      <c r="H11" s="223"/>
      <c r="I11" s="223"/>
      <c r="J11" s="27"/>
      <c r="K11" s="198"/>
      <c r="L11" s="198"/>
      <c r="M11" s="198"/>
      <c r="N11" s="198"/>
      <c r="O11" s="198"/>
      <c r="P11" s="198"/>
    </row>
    <row r="12" spans="1:16" ht="14.25" thickBot="1" thickTop="1">
      <c r="A12" s="22">
        <v>10</v>
      </c>
      <c r="B12" s="175" t="s">
        <v>55</v>
      </c>
      <c r="C12" s="176"/>
      <c r="D12" s="199"/>
      <c r="E12" s="199"/>
      <c r="F12" s="199"/>
      <c r="G12" s="199"/>
      <c r="H12" s="199"/>
      <c r="I12" s="29"/>
      <c r="J12" s="28"/>
      <c r="K12" s="175" t="s">
        <v>56</v>
      </c>
      <c r="L12" s="175"/>
      <c r="M12" s="176"/>
      <c r="N12" s="201"/>
      <c r="O12" s="202"/>
      <c r="P12" s="202"/>
    </row>
    <row r="13" spans="1:16" ht="13.5" thickTop="1">
      <c r="A13" s="22">
        <v>11</v>
      </c>
      <c r="B13" s="203" t="s">
        <v>57</v>
      </c>
      <c r="C13" s="204"/>
      <c r="D13" s="195"/>
      <c r="E13" s="195"/>
      <c r="F13" s="195"/>
      <c r="G13" s="195"/>
      <c r="H13" s="195"/>
      <c r="I13" s="29"/>
      <c r="J13" s="28"/>
      <c r="K13" s="204" t="s">
        <v>58</v>
      </c>
      <c r="L13" s="204"/>
      <c r="M13" s="204"/>
      <c r="N13" s="196"/>
      <c r="O13" s="196"/>
      <c r="P13" s="196"/>
    </row>
    <row r="14" spans="1:16" ht="12.75">
      <c r="A14" s="22">
        <v>12</v>
      </c>
      <c r="B14" s="193" t="s">
        <v>59</v>
      </c>
      <c r="C14" s="194"/>
      <c r="D14" s="200"/>
      <c r="E14" s="200"/>
      <c r="F14" s="200"/>
      <c r="G14" s="200"/>
      <c r="H14" s="200"/>
      <c r="I14" s="29"/>
      <c r="J14" s="28"/>
      <c r="K14" s="194"/>
      <c r="L14" s="194"/>
      <c r="M14" s="194"/>
      <c r="N14" s="196"/>
      <c r="O14" s="196"/>
      <c r="P14" s="196"/>
    </row>
    <row r="15" spans="1:16" ht="12.75">
      <c r="A15" s="22">
        <v>13</v>
      </c>
      <c r="B15" s="193" t="s">
        <v>60</v>
      </c>
      <c r="C15" s="194"/>
      <c r="D15" s="195"/>
      <c r="E15" s="195"/>
      <c r="F15" s="28" t="s">
        <v>61</v>
      </c>
      <c r="G15" s="200"/>
      <c r="H15" s="200"/>
      <c r="I15" s="29"/>
      <c r="J15" s="28"/>
      <c r="K15" s="194"/>
      <c r="L15" s="194"/>
      <c r="M15" s="194"/>
      <c r="N15" s="196"/>
      <c r="O15" s="196"/>
      <c r="P15" s="196"/>
    </row>
    <row r="16" spans="1:16" ht="12.75">
      <c r="A16" s="22">
        <v>14</v>
      </c>
      <c r="B16" s="193" t="s">
        <v>62</v>
      </c>
      <c r="C16" s="194"/>
      <c r="D16" s="195"/>
      <c r="E16" s="195"/>
      <c r="F16" s="195"/>
      <c r="G16" s="195"/>
      <c r="H16" s="195"/>
      <c r="I16" s="29"/>
      <c r="J16" s="28"/>
      <c r="K16" s="194"/>
      <c r="L16" s="194"/>
      <c r="M16" s="194"/>
      <c r="N16" s="196"/>
      <c r="O16" s="196"/>
      <c r="P16" s="196"/>
    </row>
    <row r="17" spans="1:16" ht="13.5" thickBot="1">
      <c r="A17" s="22">
        <v>15</v>
      </c>
      <c r="B17" s="30"/>
      <c r="C17" s="31"/>
      <c r="D17" s="31"/>
      <c r="E17" s="31"/>
      <c r="F17" s="31"/>
      <c r="G17" s="31"/>
      <c r="H17" s="31"/>
      <c r="J17" s="31"/>
      <c r="K17" s="31"/>
      <c r="L17" s="31"/>
      <c r="M17" s="31"/>
      <c r="N17" s="165"/>
      <c r="O17" s="165"/>
      <c r="P17" s="165"/>
    </row>
    <row r="18" spans="1:16" ht="13.5" thickBot="1">
      <c r="A18" s="23">
        <v>16</v>
      </c>
      <c r="B18" s="192" t="s">
        <v>63</v>
      </c>
      <c r="C18" s="192"/>
      <c r="D18" s="192" t="s">
        <v>64</v>
      </c>
      <c r="E18" s="192"/>
      <c r="F18" s="192"/>
      <c r="G18" s="192"/>
      <c r="H18" s="192"/>
      <c r="I18" s="192"/>
      <c r="J18" s="192"/>
      <c r="K18" s="192" t="s">
        <v>65</v>
      </c>
      <c r="L18" s="192"/>
      <c r="M18" s="192"/>
      <c r="N18" s="192" t="s">
        <v>66</v>
      </c>
      <c r="O18" s="192"/>
      <c r="P18" s="192"/>
    </row>
    <row r="19" spans="1:16" ht="12.75">
      <c r="A19" s="23">
        <v>17</v>
      </c>
      <c r="B19" s="188"/>
      <c r="C19" s="188"/>
      <c r="D19" s="189"/>
      <c r="E19" s="190"/>
      <c r="F19" s="190"/>
      <c r="G19" s="190"/>
      <c r="H19" s="190"/>
      <c r="I19" s="190"/>
      <c r="J19" s="190"/>
      <c r="K19" s="191"/>
      <c r="L19" s="191"/>
      <c r="M19" s="191"/>
      <c r="N19" s="191">
        <f>B19*K19</f>
        <v>0</v>
      </c>
      <c r="O19" s="191"/>
      <c r="P19" s="191"/>
    </row>
    <row r="20" spans="1:16" ht="12.75">
      <c r="A20" s="23">
        <v>18</v>
      </c>
      <c r="B20" s="185"/>
      <c r="C20" s="185"/>
      <c r="D20" s="187"/>
      <c r="E20" s="186"/>
      <c r="F20" s="186"/>
      <c r="G20" s="186"/>
      <c r="H20" s="186"/>
      <c r="I20" s="186"/>
      <c r="J20" s="186"/>
      <c r="K20" s="184"/>
      <c r="L20" s="184"/>
      <c r="M20" s="184"/>
      <c r="N20" s="184">
        <f>B20*K20</f>
        <v>0</v>
      </c>
      <c r="O20" s="184"/>
      <c r="P20" s="184"/>
    </row>
    <row r="21" spans="1:16" ht="12.75">
      <c r="A21" s="23">
        <v>19</v>
      </c>
      <c r="B21" s="185"/>
      <c r="C21" s="185"/>
      <c r="D21" s="187"/>
      <c r="E21" s="186"/>
      <c r="F21" s="186"/>
      <c r="G21" s="186"/>
      <c r="H21" s="186"/>
      <c r="I21" s="186"/>
      <c r="J21" s="186"/>
      <c r="K21" s="184"/>
      <c r="L21" s="184"/>
      <c r="M21" s="184"/>
      <c r="N21" s="184"/>
      <c r="O21" s="184"/>
      <c r="P21" s="184">
        <f aca="true" t="shared" si="0" ref="P21:P35">B21*K21</f>
        <v>0</v>
      </c>
    </row>
    <row r="22" spans="1:16" ht="12.75">
      <c r="A22" s="23">
        <v>20</v>
      </c>
      <c r="B22" s="185"/>
      <c r="C22" s="185"/>
      <c r="D22" s="186"/>
      <c r="E22" s="186"/>
      <c r="F22" s="186"/>
      <c r="G22" s="186"/>
      <c r="H22" s="186"/>
      <c r="I22" s="186"/>
      <c r="J22" s="186"/>
      <c r="K22" s="184"/>
      <c r="L22" s="184"/>
      <c r="M22" s="184"/>
      <c r="N22" s="184"/>
      <c r="O22" s="184"/>
      <c r="P22" s="184">
        <f t="shared" si="0"/>
        <v>0</v>
      </c>
    </row>
    <row r="23" spans="1:16" ht="12.75">
      <c r="A23" s="23">
        <v>21</v>
      </c>
      <c r="B23" s="185"/>
      <c r="C23" s="185"/>
      <c r="D23" s="186"/>
      <c r="E23" s="186"/>
      <c r="F23" s="186"/>
      <c r="G23" s="186"/>
      <c r="H23" s="186"/>
      <c r="I23" s="186"/>
      <c r="J23" s="186"/>
      <c r="K23" s="184"/>
      <c r="L23" s="184"/>
      <c r="M23" s="184"/>
      <c r="N23" s="184"/>
      <c r="O23" s="184"/>
      <c r="P23" s="184">
        <f t="shared" si="0"/>
        <v>0</v>
      </c>
    </row>
    <row r="24" spans="1:16" ht="12.75">
      <c r="A24" s="23">
        <v>22</v>
      </c>
      <c r="B24" s="185"/>
      <c r="C24" s="185"/>
      <c r="D24" s="186"/>
      <c r="E24" s="186"/>
      <c r="F24" s="186"/>
      <c r="G24" s="186"/>
      <c r="H24" s="186"/>
      <c r="I24" s="186"/>
      <c r="J24" s="186"/>
      <c r="K24" s="184"/>
      <c r="L24" s="184"/>
      <c r="M24" s="184"/>
      <c r="N24" s="184"/>
      <c r="O24" s="184"/>
      <c r="P24" s="184">
        <f t="shared" si="0"/>
        <v>0</v>
      </c>
    </row>
    <row r="25" spans="1:16" ht="12.75">
      <c r="A25" s="23">
        <v>23</v>
      </c>
      <c r="B25" s="185"/>
      <c r="C25" s="185"/>
      <c r="D25" s="186"/>
      <c r="E25" s="186"/>
      <c r="F25" s="186"/>
      <c r="G25" s="186"/>
      <c r="H25" s="186"/>
      <c r="I25" s="186"/>
      <c r="J25" s="186"/>
      <c r="K25" s="184"/>
      <c r="L25" s="184"/>
      <c r="M25" s="184"/>
      <c r="N25" s="184"/>
      <c r="O25" s="184"/>
      <c r="P25" s="184">
        <f t="shared" si="0"/>
        <v>0</v>
      </c>
    </row>
    <row r="26" spans="1:16" ht="12.75">
      <c r="A26" s="23">
        <v>24</v>
      </c>
      <c r="B26" s="182"/>
      <c r="C26" s="182"/>
      <c r="D26" s="183"/>
      <c r="E26" s="183"/>
      <c r="F26" s="183"/>
      <c r="G26" s="183"/>
      <c r="H26" s="183"/>
      <c r="I26" s="183"/>
      <c r="J26" s="183"/>
      <c r="K26" s="184"/>
      <c r="L26" s="184"/>
      <c r="M26" s="184"/>
      <c r="N26" s="184"/>
      <c r="O26" s="184"/>
      <c r="P26" s="184">
        <f t="shared" si="0"/>
        <v>0</v>
      </c>
    </row>
    <row r="27" spans="1:16" ht="12.75">
      <c r="A27" s="23">
        <v>25</v>
      </c>
      <c r="B27" s="182"/>
      <c r="C27" s="182"/>
      <c r="D27" s="183"/>
      <c r="E27" s="183"/>
      <c r="F27" s="183"/>
      <c r="G27" s="183"/>
      <c r="H27" s="183"/>
      <c r="I27" s="183"/>
      <c r="J27" s="183"/>
      <c r="K27" s="184"/>
      <c r="L27" s="184"/>
      <c r="M27" s="184"/>
      <c r="N27" s="184"/>
      <c r="O27" s="184"/>
      <c r="P27" s="184">
        <f t="shared" si="0"/>
        <v>0</v>
      </c>
    </row>
    <row r="28" spans="1:16" ht="12.75">
      <c r="A28" s="23">
        <v>26</v>
      </c>
      <c r="B28" s="182"/>
      <c r="C28" s="182"/>
      <c r="D28" s="183"/>
      <c r="E28" s="183"/>
      <c r="F28" s="183"/>
      <c r="G28" s="183"/>
      <c r="H28" s="183"/>
      <c r="I28" s="183"/>
      <c r="J28" s="183"/>
      <c r="K28" s="184"/>
      <c r="L28" s="184"/>
      <c r="M28" s="184"/>
      <c r="N28" s="184"/>
      <c r="O28" s="184"/>
      <c r="P28" s="184">
        <f t="shared" si="0"/>
        <v>0</v>
      </c>
    </row>
    <row r="29" spans="1:16" ht="12.75">
      <c r="A29" s="23">
        <v>27</v>
      </c>
      <c r="B29" s="182"/>
      <c r="C29" s="182"/>
      <c r="D29" s="183"/>
      <c r="E29" s="183"/>
      <c r="F29" s="183"/>
      <c r="G29" s="183"/>
      <c r="H29" s="183"/>
      <c r="I29" s="183"/>
      <c r="J29" s="183"/>
      <c r="K29" s="184"/>
      <c r="L29" s="184"/>
      <c r="M29" s="184"/>
      <c r="N29" s="184"/>
      <c r="O29" s="184"/>
      <c r="P29" s="184">
        <f t="shared" si="0"/>
        <v>0</v>
      </c>
    </row>
    <row r="30" spans="1:16" ht="12.75">
      <c r="A30" s="23">
        <v>28</v>
      </c>
      <c r="B30" s="182"/>
      <c r="C30" s="182"/>
      <c r="D30" s="183"/>
      <c r="E30" s="183"/>
      <c r="F30" s="183"/>
      <c r="G30" s="183"/>
      <c r="H30" s="183"/>
      <c r="I30" s="183"/>
      <c r="J30" s="183"/>
      <c r="K30" s="184"/>
      <c r="L30" s="184"/>
      <c r="M30" s="184"/>
      <c r="N30" s="184"/>
      <c r="O30" s="184"/>
      <c r="P30" s="184">
        <f t="shared" si="0"/>
        <v>0</v>
      </c>
    </row>
    <row r="31" spans="1:16" ht="12.75">
      <c r="A31" s="23">
        <v>29</v>
      </c>
      <c r="B31" s="182"/>
      <c r="C31" s="182"/>
      <c r="D31" s="183"/>
      <c r="E31" s="183"/>
      <c r="F31" s="183"/>
      <c r="G31" s="183"/>
      <c r="H31" s="183"/>
      <c r="I31" s="183"/>
      <c r="J31" s="183"/>
      <c r="K31" s="184"/>
      <c r="L31" s="184"/>
      <c r="M31" s="184"/>
      <c r="N31" s="184"/>
      <c r="O31" s="184"/>
      <c r="P31" s="184">
        <f t="shared" si="0"/>
        <v>0</v>
      </c>
    </row>
    <row r="32" spans="1:16" ht="12.75">
      <c r="A32" s="23">
        <v>30</v>
      </c>
      <c r="B32" s="182"/>
      <c r="C32" s="182"/>
      <c r="D32" s="183"/>
      <c r="E32" s="183"/>
      <c r="F32" s="183"/>
      <c r="G32" s="183"/>
      <c r="H32" s="183"/>
      <c r="I32" s="183"/>
      <c r="J32" s="183"/>
      <c r="K32" s="184"/>
      <c r="L32" s="184"/>
      <c r="M32" s="184"/>
      <c r="N32" s="184"/>
      <c r="O32" s="184"/>
      <c r="P32" s="184">
        <f t="shared" si="0"/>
        <v>0</v>
      </c>
    </row>
    <row r="33" spans="1:16" ht="12.75">
      <c r="A33" s="23">
        <v>31</v>
      </c>
      <c r="B33" s="182"/>
      <c r="C33" s="182"/>
      <c r="D33" s="183"/>
      <c r="E33" s="183"/>
      <c r="F33" s="183"/>
      <c r="G33" s="183"/>
      <c r="H33" s="183"/>
      <c r="I33" s="183"/>
      <c r="J33" s="183"/>
      <c r="K33" s="184"/>
      <c r="L33" s="184"/>
      <c r="M33" s="184"/>
      <c r="N33" s="184"/>
      <c r="O33" s="184"/>
      <c r="P33" s="184">
        <f t="shared" si="0"/>
        <v>0</v>
      </c>
    </row>
    <row r="34" spans="1:16" ht="12.75">
      <c r="A34" s="23">
        <v>32</v>
      </c>
      <c r="B34" s="182"/>
      <c r="C34" s="182"/>
      <c r="D34" s="183"/>
      <c r="E34" s="183"/>
      <c r="F34" s="183"/>
      <c r="G34" s="183"/>
      <c r="H34" s="183"/>
      <c r="I34" s="183"/>
      <c r="J34" s="183"/>
      <c r="K34" s="184"/>
      <c r="L34" s="184"/>
      <c r="M34" s="184"/>
      <c r="N34" s="184"/>
      <c r="O34" s="184"/>
      <c r="P34" s="184">
        <f t="shared" si="0"/>
        <v>0</v>
      </c>
    </row>
    <row r="35" spans="1:16" ht="13.5" thickBot="1">
      <c r="A35" s="23">
        <v>33</v>
      </c>
      <c r="B35" s="179"/>
      <c r="C35" s="179"/>
      <c r="D35" s="180"/>
      <c r="E35" s="180"/>
      <c r="F35" s="180"/>
      <c r="G35" s="180"/>
      <c r="H35" s="180"/>
      <c r="I35" s="180"/>
      <c r="J35" s="180"/>
      <c r="K35" s="181"/>
      <c r="L35" s="181"/>
      <c r="M35" s="181"/>
      <c r="N35" s="181"/>
      <c r="O35" s="181"/>
      <c r="P35" s="181">
        <f t="shared" si="0"/>
        <v>0</v>
      </c>
    </row>
    <row r="36" spans="1:16" ht="13.5" thickBot="1">
      <c r="A36" s="22">
        <v>34</v>
      </c>
      <c r="B36" s="30"/>
      <c r="C36" s="31"/>
      <c r="D36" s="31"/>
      <c r="E36" s="31"/>
      <c r="F36" s="31"/>
      <c r="G36" s="31"/>
      <c r="H36" s="31"/>
      <c r="I36" s="31"/>
      <c r="J36" s="31"/>
      <c r="K36" s="31"/>
      <c r="L36" s="31"/>
      <c r="M36" s="32" t="s">
        <v>67</v>
      </c>
      <c r="N36" s="171">
        <f>SUM(P19:P35)</f>
        <v>0</v>
      </c>
      <c r="O36" s="172"/>
      <c r="P36" s="173"/>
    </row>
    <row r="37" spans="1:16" ht="13.5" thickBot="1">
      <c r="A37" s="22">
        <v>35</v>
      </c>
      <c r="B37" s="30"/>
      <c r="C37" s="31"/>
      <c r="D37" s="33"/>
      <c r="E37" s="33"/>
      <c r="F37" s="33"/>
      <c r="G37" s="33"/>
      <c r="H37" s="174" t="s">
        <v>68</v>
      </c>
      <c r="I37" s="167"/>
      <c r="J37" s="167"/>
      <c r="K37" s="167"/>
      <c r="L37" s="167"/>
      <c r="M37" s="34"/>
      <c r="N37" s="168"/>
      <c r="O37" s="169"/>
      <c r="P37" s="170">
        <f>IF(D38="CONTADO",N36*20%,IF(D38="15 DIAS",N36*15%,IF(D38="30 DIAS",N36*10%,0)))</f>
        <v>0</v>
      </c>
    </row>
    <row r="38" spans="1:16" ht="14.25" thickBot="1" thickTop="1">
      <c r="A38" s="22">
        <v>36</v>
      </c>
      <c r="B38" s="175" t="s">
        <v>69</v>
      </c>
      <c r="C38" s="176"/>
      <c r="D38" s="177" t="s">
        <v>70</v>
      </c>
      <c r="E38" s="178"/>
      <c r="F38" s="178"/>
      <c r="G38" s="35"/>
      <c r="H38" s="166" t="s">
        <v>71</v>
      </c>
      <c r="I38" s="167"/>
      <c r="J38" s="167"/>
      <c r="K38" s="167"/>
      <c r="L38" s="167"/>
      <c r="M38" s="36"/>
      <c r="N38" s="168"/>
      <c r="O38" s="169"/>
      <c r="P38" s="170">
        <f>IF(N36&gt;=66000,N36*16%,0)</f>
        <v>0</v>
      </c>
    </row>
    <row r="39" spans="1:16" ht="14.25" thickBot="1" thickTop="1">
      <c r="A39" s="22">
        <v>37</v>
      </c>
      <c r="B39" s="163"/>
      <c r="C39" s="164"/>
      <c r="D39" s="165"/>
      <c r="E39" s="165"/>
      <c r="F39" s="165"/>
      <c r="G39" s="37"/>
      <c r="H39" s="166" t="s">
        <v>72</v>
      </c>
      <c r="I39" s="167"/>
      <c r="J39" s="167"/>
      <c r="K39" s="167"/>
      <c r="L39" s="167"/>
      <c r="M39" s="38">
        <v>0.05</v>
      </c>
      <c r="N39" s="168"/>
      <c r="O39" s="169"/>
      <c r="P39" s="170">
        <f>IF(N36&lt;100000,N36*M39,0)</f>
        <v>0</v>
      </c>
    </row>
    <row r="40" spans="1:16" ht="18.75" thickBot="1">
      <c r="A40" s="22">
        <v>38</v>
      </c>
      <c r="B40" s="156" t="s">
        <v>73</v>
      </c>
      <c r="C40" s="156"/>
      <c r="D40" s="159"/>
      <c r="E40" s="159"/>
      <c r="F40" s="159"/>
      <c r="G40" s="37"/>
      <c r="H40" s="31"/>
      <c r="I40" s="31"/>
      <c r="J40" s="31"/>
      <c r="K40" s="31"/>
      <c r="L40" s="31"/>
      <c r="M40" s="39" t="s">
        <v>66</v>
      </c>
      <c r="N40" s="160"/>
      <c r="O40" s="161"/>
      <c r="P40" s="162">
        <f>N36-P37+P38+P39</f>
        <v>0</v>
      </c>
    </row>
    <row r="41" spans="1:12" ht="12.75">
      <c r="A41" s="22">
        <v>39</v>
      </c>
      <c r="B41" s="156" t="s">
        <v>57</v>
      </c>
      <c r="C41" s="156"/>
      <c r="D41" s="157"/>
      <c r="E41" s="157"/>
      <c r="F41" s="157"/>
      <c r="G41" s="37"/>
      <c r="H41" s="31"/>
      <c r="I41" s="31"/>
      <c r="J41" s="31"/>
      <c r="K41" s="31"/>
      <c r="L41" s="31"/>
    </row>
    <row r="42" spans="1:16" ht="12.75">
      <c r="A42" s="22">
        <v>40</v>
      </c>
      <c r="B42" s="156" t="s">
        <v>74</v>
      </c>
      <c r="C42" s="156"/>
      <c r="D42" s="157"/>
      <c r="E42" s="157"/>
      <c r="F42" s="157"/>
      <c r="G42" s="37"/>
      <c r="H42" s="30"/>
      <c r="I42" s="31"/>
      <c r="J42" s="31"/>
      <c r="K42" s="158"/>
      <c r="L42" s="158"/>
      <c r="M42" s="158"/>
      <c r="N42" s="158"/>
      <c r="O42" s="158"/>
      <c r="P42" s="158"/>
    </row>
    <row r="43" spans="1:16" ht="12.75">
      <c r="A43" s="22">
        <v>41</v>
      </c>
      <c r="B43" s="156" t="s">
        <v>75</v>
      </c>
      <c r="C43" s="156"/>
      <c r="D43" s="157"/>
      <c r="E43" s="157"/>
      <c r="F43" s="157"/>
      <c r="G43" s="37"/>
      <c r="H43" s="40"/>
      <c r="I43" s="41"/>
      <c r="J43" s="41"/>
      <c r="K43" s="158"/>
      <c r="L43" s="158"/>
      <c r="M43" s="158"/>
      <c r="N43" s="158"/>
      <c r="O43" s="158"/>
      <c r="P43" s="158"/>
    </row>
    <row r="44" spans="2:16" ht="13.5" thickBot="1">
      <c r="B44" s="154"/>
      <c r="C44" s="154"/>
      <c r="D44" s="154"/>
      <c r="E44" s="154"/>
      <c r="F44" s="154"/>
      <c r="G44" s="154"/>
      <c r="H44" s="154"/>
      <c r="I44" s="154"/>
      <c r="J44" s="154"/>
      <c r="K44" s="154"/>
      <c r="L44" s="154"/>
      <c r="M44" s="154"/>
      <c r="N44" s="154"/>
      <c r="O44" s="154"/>
      <c r="P44" s="154"/>
    </row>
    <row r="45" spans="2:16" ht="12.75">
      <c r="B45" s="26"/>
      <c r="C45" s="26"/>
      <c r="D45" s="26"/>
      <c r="E45" s="26"/>
      <c r="F45" s="26"/>
      <c r="G45" s="26"/>
      <c r="H45" s="26"/>
      <c r="I45" s="26"/>
      <c r="J45" s="26"/>
      <c r="K45" s="26"/>
      <c r="L45" s="26"/>
      <c r="M45" s="26"/>
      <c r="N45" s="26"/>
      <c r="O45" s="26"/>
      <c r="P45" s="26"/>
    </row>
    <row r="47" ht="18.75" customHeight="1">
      <c r="B47" s="126" t="s">
        <v>182</v>
      </c>
    </row>
    <row r="48" ht="18.75" customHeight="1">
      <c r="B48" s="126" t="s">
        <v>183</v>
      </c>
    </row>
    <row r="49" ht="18.75" customHeight="1">
      <c r="B49" s="126" t="s">
        <v>178</v>
      </c>
    </row>
  </sheetData>
  <sheetProtection/>
  <mergeCells count="129">
    <mergeCell ref="B11:C11"/>
    <mergeCell ref="B14:C14"/>
    <mergeCell ref="D14:H14"/>
    <mergeCell ref="K14:M14"/>
    <mergeCell ref="N14:P14"/>
    <mergeCell ref="D11:I11"/>
    <mergeCell ref="K11:M11"/>
    <mergeCell ref="K13:M13"/>
    <mergeCell ref="N13:P13"/>
    <mergeCell ref="D13:H13"/>
    <mergeCell ref="N2:P2"/>
    <mergeCell ref="B3:J9"/>
    <mergeCell ref="K3:M4"/>
    <mergeCell ref="N3:P4"/>
    <mergeCell ref="K5:M9"/>
    <mergeCell ref="N5:P7"/>
    <mergeCell ref="N8:P9"/>
    <mergeCell ref="B10:P10"/>
    <mergeCell ref="N11:P11"/>
    <mergeCell ref="B12:C12"/>
    <mergeCell ref="D12:H12"/>
    <mergeCell ref="K12:M12"/>
    <mergeCell ref="G15:H15"/>
    <mergeCell ref="K15:M15"/>
    <mergeCell ref="N15:P15"/>
    <mergeCell ref="N12:P12"/>
    <mergeCell ref="B13:C13"/>
    <mergeCell ref="B16:C16"/>
    <mergeCell ref="D16:H16"/>
    <mergeCell ref="K16:M16"/>
    <mergeCell ref="N16:P16"/>
    <mergeCell ref="B15:C15"/>
    <mergeCell ref="D15:E15"/>
    <mergeCell ref="B19:C19"/>
    <mergeCell ref="D19:J19"/>
    <mergeCell ref="K19:M19"/>
    <mergeCell ref="N19:P19"/>
    <mergeCell ref="N17:P17"/>
    <mergeCell ref="B18:C18"/>
    <mergeCell ref="D18:J18"/>
    <mergeCell ref="K18:M18"/>
    <mergeCell ref="N18:P18"/>
    <mergeCell ref="B21:C21"/>
    <mergeCell ref="D21:J21"/>
    <mergeCell ref="K21:M21"/>
    <mergeCell ref="N21:P21"/>
    <mergeCell ref="B20:C20"/>
    <mergeCell ref="D20:J20"/>
    <mergeCell ref="K20:M20"/>
    <mergeCell ref="N20:P20"/>
    <mergeCell ref="B23:C23"/>
    <mergeCell ref="D23:J23"/>
    <mergeCell ref="K23:M23"/>
    <mergeCell ref="N23:P23"/>
    <mergeCell ref="B22:C22"/>
    <mergeCell ref="D22:J22"/>
    <mergeCell ref="K22:M22"/>
    <mergeCell ref="N22:P22"/>
    <mergeCell ref="B25:C25"/>
    <mergeCell ref="D25:J25"/>
    <mergeCell ref="K25:M25"/>
    <mergeCell ref="N25:P25"/>
    <mergeCell ref="B24:C24"/>
    <mergeCell ref="D24:J24"/>
    <mergeCell ref="K24:M24"/>
    <mergeCell ref="N24:P24"/>
    <mergeCell ref="B27:C27"/>
    <mergeCell ref="D27:J27"/>
    <mergeCell ref="K27:M27"/>
    <mergeCell ref="N27:P27"/>
    <mergeCell ref="B26:C26"/>
    <mergeCell ref="D26:J26"/>
    <mergeCell ref="K26:M26"/>
    <mergeCell ref="N26:P26"/>
    <mergeCell ref="B29:C29"/>
    <mergeCell ref="D29:J29"/>
    <mergeCell ref="K29:M29"/>
    <mergeCell ref="N29:P29"/>
    <mergeCell ref="B28:C28"/>
    <mergeCell ref="D28:J28"/>
    <mergeCell ref="K28:M28"/>
    <mergeCell ref="N28:P28"/>
    <mergeCell ref="B31:C31"/>
    <mergeCell ref="D31:J31"/>
    <mergeCell ref="K31:M31"/>
    <mergeCell ref="N31:P31"/>
    <mergeCell ref="B30:C30"/>
    <mergeCell ref="D30:J30"/>
    <mergeCell ref="K30:M30"/>
    <mergeCell ref="N30:P30"/>
    <mergeCell ref="B33:C33"/>
    <mergeCell ref="D33:J33"/>
    <mergeCell ref="K33:M33"/>
    <mergeCell ref="N33:P33"/>
    <mergeCell ref="B32:C32"/>
    <mergeCell ref="D32:J32"/>
    <mergeCell ref="K32:M32"/>
    <mergeCell ref="N32:P32"/>
    <mergeCell ref="B35:C35"/>
    <mergeCell ref="D35:J35"/>
    <mergeCell ref="K35:M35"/>
    <mergeCell ref="N35:P35"/>
    <mergeCell ref="B34:C34"/>
    <mergeCell ref="D34:J34"/>
    <mergeCell ref="K34:M34"/>
    <mergeCell ref="N34:P34"/>
    <mergeCell ref="N36:P36"/>
    <mergeCell ref="H37:L37"/>
    <mergeCell ref="N37:P37"/>
    <mergeCell ref="B38:C38"/>
    <mergeCell ref="D38:F38"/>
    <mergeCell ref="H38:L38"/>
    <mergeCell ref="N38:P38"/>
    <mergeCell ref="B41:C41"/>
    <mergeCell ref="D41:F41"/>
    <mergeCell ref="B39:C39"/>
    <mergeCell ref="D39:F39"/>
    <mergeCell ref="H39:L39"/>
    <mergeCell ref="N39:P39"/>
    <mergeCell ref="B44:P44"/>
    <mergeCell ref="A1:P1"/>
    <mergeCell ref="B42:C42"/>
    <mergeCell ref="D42:F42"/>
    <mergeCell ref="K42:P43"/>
    <mergeCell ref="B43:C43"/>
    <mergeCell ref="D43:F43"/>
    <mergeCell ref="B40:C40"/>
    <mergeCell ref="D40:F40"/>
    <mergeCell ref="N40:P40"/>
  </mergeCells>
  <printOptions/>
  <pageMargins left="0.75" right="0.75" top="1" bottom="1" header="0" footer="0"/>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indexed="14"/>
  </sheetPr>
  <dimension ref="A1:H17"/>
  <sheetViews>
    <sheetView showGridLines="0" zoomScalePageLayoutView="0" workbookViewId="0" topLeftCell="A1">
      <selection activeCell="G6" sqref="G6"/>
    </sheetView>
  </sheetViews>
  <sheetFormatPr defaultColWidth="11.421875" defaultRowHeight="12.75"/>
  <cols>
    <col min="1" max="1" width="6.28125" style="0" customWidth="1"/>
    <col min="2" max="2" width="3.28125" style="0" bestFit="1" customWidth="1"/>
    <col min="3" max="3" width="13.57421875" style="0" customWidth="1"/>
    <col min="4" max="4" width="17.57421875" style="0" bestFit="1" customWidth="1"/>
    <col min="5" max="5" width="15.57421875" style="0" customWidth="1"/>
    <col min="6" max="7" width="17.8515625" style="0" customWidth="1"/>
  </cols>
  <sheetData>
    <row r="1" ht="18">
      <c r="A1" s="42" t="s">
        <v>80</v>
      </c>
    </row>
    <row r="2" ht="12.75">
      <c r="A2" s="43"/>
    </row>
    <row r="3" spans="2:8" ht="15.75">
      <c r="B3" s="224" t="s">
        <v>81</v>
      </c>
      <c r="C3" s="224"/>
      <c r="D3" s="224"/>
      <c r="E3" s="224"/>
      <c r="F3" s="224"/>
      <c r="G3" s="224"/>
      <c r="H3" s="224"/>
    </row>
    <row r="4" ht="13.5" thickBot="1"/>
    <row r="5" spans="2:7" ht="30.75" thickBot="1">
      <c r="B5" s="44" t="s">
        <v>82</v>
      </c>
      <c r="C5" s="45" t="s">
        <v>83</v>
      </c>
      <c r="D5" s="46" t="s">
        <v>84</v>
      </c>
      <c r="E5" s="47" t="s">
        <v>85</v>
      </c>
      <c r="F5" s="47" t="s">
        <v>86</v>
      </c>
      <c r="G5" s="47" t="s">
        <v>184</v>
      </c>
    </row>
    <row r="6" spans="2:7" ht="19.5" customHeight="1" thickBot="1">
      <c r="B6" s="48" t="s">
        <v>87</v>
      </c>
      <c r="C6" s="49" t="s">
        <v>88</v>
      </c>
      <c r="D6" s="50">
        <f>45/3.67</f>
        <v>12.26158038147139</v>
      </c>
      <c r="E6" s="51"/>
      <c r="F6" s="51"/>
      <c r="G6" s="51"/>
    </row>
    <row r="7" spans="2:7" ht="19.5" customHeight="1" thickBot="1">
      <c r="B7" s="52" t="s">
        <v>89</v>
      </c>
      <c r="C7" s="53" t="s">
        <v>90</v>
      </c>
      <c r="D7" s="50">
        <f>85/3.7</f>
        <v>22.972972972972972</v>
      </c>
      <c r="E7" s="54"/>
      <c r="F7" s="54"/>
      <c r="G7" s="54"/>
    </row>
    <row r="8" spans="2:7" ht="19.5" customHeight="1" thickBot="1">
      <c r="B8" s="52" t="s">
        <v>91</v>
      </c>
      <c r="C8" s="53" t="s">
        <v>92</v>
      </c>
      <c r="D8" s="50">
        <f>98/9.23</f>
        <v>10.617551462621885</v>
      </c>
      <c r="E8" s="54"/>
      <c r="F8" s="54"/>
      <c r="G8" s="54"/>
    </row>
    <row r="9" spans="2:7" ht="19.5" customHeight="1" thickBot="1">
      <c r="B9" s="52" t="s">
        <v>93</v>
      </c>
      <c r="C9" s="53" t="s">
        <v>94</v>
      </c>
      <c r="D9" s="50">
        <f>77/6.35</f>
        <v>12.125984251968505</v>
      </c>
      <c r="E9" s="54"/>
      <c r="F9" s="54"/>
      <c r="G9" s="54"/>
    </row>
    <row r="10" spans="2:7" ht="19.5" customHeight="1" thickBot="1">
      <c r="B10" s="52" t="s">
        <v>95</v>
      </c>
      <c r="C10" s="53" t="s">
        <v>96</v>
      </c>
      <c r="D10" s="50">
        <f>45/6.9</f>
        <v>6.521739130434782</v>
      </c>
      <c r="E10" s="54"/>
      <c r="F10" s="54"/>
      <c r="G10" s="54"/>
    </row>
    <row r="11" spans="2:7" ht="19.5" customHeight="1" thickBot="1">
      <c r="B11" s="52" t="s">
        <v>97</v>
      </c>
      <c r="C11" s="53" t="s">
        <v>98</v>
      </c>
      <c r="D11" s="50">
        <f>5/0.67</f>
        <v>7.462686567164178</v>
      </c>
      <c r="E11" s="54"/>
      <c r="F11" s="54"/>
      <c r="G11" s="54"/>
    </row>
    <row r="12" spans="2:7" ht="19.5" customHeight="1" thickBot="1">
      <c r="B12" s="52" t="s">
        <v>99</v>
      </c>
      <c r="C12" s="53" t="s">
        <v>100</v>
      </c>
      <c r="D12" s="50">
        <f>63/2.78</f>
        <v>22.661870503597125</v>
      </c>
      <c r="E12" s="54"/>
      <c r="F12" s="54"/>
      <c r="G12" s="54"/>
    </row>
    <row r="13" spans="2:7" ht="19.5" customHeight="1" thickBot="1">
      <c r="B13" s="55" t="s">
        <v>101</v>
      </c>
      <c r="C13" s="56" t="s">
        <v>102</v>
      </c>
      <c r="D13" s="50">
        <f>23/3.14156</f>
        <v>7.321203478526591</v>
      </c>
      <c r="E13" s="57"/>
      <c r="F13" s="57"/>
      <c r="G13" s="57"/>
    </row>
    <row r="14" spans="2:7" ht="21" customHeight="1" thickBot="1">
      <c r="B14" s="225" t="s">
        <v>103</v>
      </c>
      <c r="C14" s="226"/>
      <c r="D14" s="58"/>
      <c r="E14" s="59"/>
      <c r="F14" s="59"/>
      <c r="G14" s="59"/>
    </row>
    <row r="16" ht="12.75">
      <c r="B16" s="125" t="s">
        <v>176</v>
      </c>
    </row>
    <row r="17" ht="12.75">
      <c r="B17" s="3" t="s">
        <v>177</v>
      </c>
    </row>
  </sheetData>
  <sheetProtection/>
  <mergeCells count="2">
    <mergeCell ref="B3:H3"/>
    <mergeCell ref="B14:C14"/>
  </mergeCells>
  <printOptions/>
  <pageMargins left="0.75" right="0.75" top="1" bottom="1" header="0" footer="0"/>
  <pageSetup horizontalDpi="180" verticalDpi="180" orientation="landscape" paperSize="9" r:id="rId1"/>
</worksheet>
</file>

<file path=xl/worksheets/sheet5.xml><?xml version="1.0" encoding="utf-8"?>
<worksheet xmlns="http://schemas.openxmlformats.org/spreadsheetml/2006/main" xmlns:r="http://schemas.openxmlformats.org/officeDocument/2006/relationships">
  <sheetPr>
    <tabColor indexed="38"/>
  </sheetPr>
  <dimension ref="A1:I23"/>
  <sheetViews>
    <sheetView showGridLines="0" zoomScalePageLayoutView="0" workbookViewId="0" topLeftCell="A1">
      <selection activeCell="A1" sqref="A1"/>
    </sheetView>
  </sheetViews>
  <sheetFormatPr defaultColWidth="11.421875" defaultRowHeight="12.75"/>
  <cols>
    <col min="1" max="1" width="23.421875" style="0" bestFit="1" customWidth="1"/>
    <col min="2" max="7" width="10.7109375" style="0" customWidth="1"/>
    <col min="8" max="8" width="9.00390625" style="0" bestFit="1" customWidth="1"/>
    <col min="9" max="9" width="11.00390625" style="0" customWidth="1"/>
  </cols>
  <sheetData>
    <row r="1" ht="18">
      <c r="A1" s="42" t="s">
        <v>80</v>
      </c>
    </row>
    <row r="2" ht="12.75">
      <c r="A2" s="43"/>
    </row>
    <row r="3" spans="1:9" ht="18">
      <c r="A3" s="227" t="s">
        <v>104</v>
      </c>
      <c r="B3" s="227"/>
      <c r="C3" s="227"/>
      <c r="D3" s="227"/>
      <c r="E3" s="227"/>
      <c r="F3" s="227"/>
      <c r="G3" s="227"/>
      <c r="H3" s="227"/>
      <c r="I3" s="227"/>
    </row>
    <row r="4" ht="13.5" thickBot="1"/>
    <row r="5" spans="1:9" ht="26.25" thickBot="1">
      <c r="A5" s="60" t="s">
        <v>105</v>
      </c>
      <c r="B5" s="61" t="s">
        <v>14</v>
      </c>
      <c r="C5" s="62" t="s">
        <v>15</v>
      </c>
      <c r="D5" s="62" t="s">
        <v>16</v>
      </c>
      <c r="E5" s="62" t="s">
        <v>17</v>
      </c>
      <c r="F5" s="62" t="s">
        <v>18</v>
      </c>
      <c r="G5" s="63" t="s">
        <v>19</v>
      </c>
      <c r="H5" s="64" t="s">
        <v>106</v>
      </c>
      <c r="I5" s="64" t="s">
        <v>107</v>
      </c>
    </row>
    <row r="6" spans="1:9" ht="12.75">
      <c r="A6" s="65" t="s">
        <v>108</v>
      </c>
      <c r="B6" s="66">
        <v>200</v>
      </c>
      <c r="C6" s="67">
        <v>150</v>
      </c>
      <c r="D6" s="67">
        <v>180</v>
      </c>
      <c r="E6" s="67">
        <v>210</v>
      </c>
      <c r="F6" s="67">
        <v>350</v>
      </c>
      <c r="G6" s="67">
        <v>375</v>
      </c>
      <c r="H6" s="68"/>
      <c r="I6" s="69"/>
    </row>
    <row r="7" spans="1:9" ht="12.75">
      <c r="A7" s="70" t="s">
        <v>109</v>
      </c>
      <c r="B7" s="71">
        <v>300</v>
      </c>
      <c r="C7" s="72">
        <v>250</v>
      </c>
      <c r="D7" s="72">
        <v>280</v>
      </c>
      <c r="E7" s="72">
        <v>350</v>
      </c>
      <c r="F7" s="72">
        <v>420</v>
      </c>
      <c r="G7" s="72">
        <v>390</v>
      </c>
      <c r="H7" s="73"/>
      <c r="I7" s="74"/>
    </row>
    <row r="8" spans="1:9" ht="12.75">
      <c r="A8" s="70" t="s">
        <v>110</v>
      </c>
      <c r="B8" s="71">
        <v>100</v>
      </c>
      <c r="C8" s="72">
        <v>150</v>
      </c>
      <c r="D8" s="72">
        <v>120</v>
      </c>
      <c r="E8" s="72">
        <v>190</v>
      </c>
      <c r="F8" s="72">
        <v>240</v>
      </c>
      <c r="G8" s="72">
        <v>210</v>
      </c>
      <c r="H8" s="73"/>
      <c r="I8" s="74"/>
    </row>
    <row r="9" spans="1:9" ht="12.75">
      <c r="A9" s="70" t="s">
        <v>111</v>
      </c>
      <c r="B9" s="71">
        <v>410</v>
      </c>
      <c r="C9" s="72">
        <v>350</v>
      </c>
      <c r="D9" s="72">
        <v>430</v>
      </c>
      <c r="E9" s="72">
        <v>290</v>
      </c>
      <c r="F9" s="72">
        <v>320</v>
      </c>
      <c r="G9" s="72">
        <v>300</v>
      </c>
      <c r="H9" s="73"/>
      <c r="I9" s="74"/>
    </row>
    <row r="10" spans="1:9" ht="13.5" thickBot="1">
      <c r="A10" s="75" t="s">
        <v>112</v>
      </c>
      <c r="B10" s="71">
        <v>200</v>
      </c>
      <c r="C10" s="72">
        <v>180</v>
      </c>
      <c r="D10" s="72">
        <v>210</v>
      </c>
      <c r="E10" s="72">
        <v>320</v>
      </c>
      <c r="F10" s="72">
        <v>350</v>
      </c>
      <c r="G10" s="72">
        <v>270</v>
      </c>
      <c r="H10" s="76"/>
      <c r="I10" s="77"/>
    </row>
    <row r="11" spans="1:7" ht="13.5" thickBot="1">
      <c r="A11" s="78" t="s">
        <v>113</v>
      </c>
      <c r="B11" s="79"/>
      <c r="C11" s="80"/>
      <c r="D11" s="80"/>
      <c r="E11" s="80"/>
      <c r="F11" s="80"/>
      <c r="G11" s="81"/>
    </row>
    <row r="12" spans="1:7" ht="13.5" thickBot="1">
      <c r="A12" s="82"/>
      <c r="B12" s="83"/>
      <c r="C12" s="83"/>
      <c r="D12" s="83"/>
      <c r="E12" s="83"/>
      <c r="F12" s="83"/>
      <c r="G12" s="83"/>
    </row>
    <row r="13" spans="4:5" ht="13.5" thickBot="1">
      <c r="D13" s="228" t="s">
        <v>114</v>
      </c>
      <c r="E13" s="229"/>
    </row>
    <row r="14" spans="2:6" ht="12.75">
      <c r="B14" s="84"/>
      <c r="C14" s="85"/>
      <c r="D14" s="86"/>
      <c r="E14" s="87" t="s">
        <v>115</v>
      </c>
      <c r="F14" s="88"/>
    </row>
    <row r="15" spans="2:6" ht="12.75">
      <c r="B15" s="89"/>
      <c r="C15" s="86"/>
      <c r="D15" s="86"/>
      <c r="E15" s="87" t="s">
        <v>116</v>
      </c>
      <c r="F15" s="90"/>
    </row>
    <row r="16" spans="2:6" ht="12.75">
      <c r="B16" s="89"/>
      <c r="C16" s="86"/>
      <c r="D16" s="86"/>
      <c r="E16" s="87" t="s">
        <v>117</v>
      </c>
      <c r="F16" s="90"/>
    </row>
    <row r="17" spans="2:6" ht="12.75">
      <c r="B17" s="89"/>
      <c r="C17" s="86"/>
      <c r="D17" s="86"/>
      <c r="E17" s="87" t="s">
        <v>118</v>
      </c>
      <c r="F17" s="90"/>
    </row>
    <row r="18" spans="2:6" ht="12.75">
      <c r="B18" s="89"/>
      <c r="C18" s="86"/>
      <c r="D18" s="86"/>
      <c r="E18" s="87" t="s">
        <v>119</v>
      </c>
      <c r="F18" s="90"/>
    </row>
    <row r="19" spans="2:6" ht="12.75">
      <c r="B19" s="89"/>
      <c r="C19" s="86"/>
      <c r="D19" s="86"/>
      <c r="E19" s="91" t="s">
        <v>120</v>
      </c>
      <c r="F19" s="92"/>
    </row>
    <row r="20" spans="2:6" ht="13.5" thickBot="1">
      <c r="B20" s="93"/>
      <c r="C20" s="94"/>
      <c r="D20" s="94"/>
      <c r="E20" s="95" t="s">
        <v>121</v>
      </c>
      <c r="F20" s="96"/>
    </row>
    <row r="22" ht="12.75">
      <c r="A22" t="s">
        <v>171</v>
      </c>
    </row>
    <row r="23" ht="12.75">
      <c r="A23" s="5" t="s">
        <v>172</v>
      </c>
    </row>
  </sheetData>
  <sheetProtection/>
  <mergeCells count="2">
    <mergeCell ref="A3:I3"/>
    <mergeCell ref="D13:E13"/>
  </mergeCells>
  <printOptions/>
  <pageMargins left="0.75" right="0.75" top="1" bottom="1" header="0" footer="0"/>
  <pageSetup horizontalDpi="180" verticalDpi="180" orientation="landscape" paperSize="9" r:id="rId1"/>
</worksheet>
</file>

<file path=xl/worksheets/sheet6.xml><?xml version="1.0" encoding="utf-8"?>
<worksheet xmlns="http://schemas.openxmlformats.org/spreadsheetml/2006/main" xmlns:r="http://schemas.openxmlformats.org/officeDocument/2006/relationships">
  <sheetPr>
    <tabColor indexed="10"/>
  </sheetPr>
  <dimension ref="A1:N27"/>
  <sheetViews>
    <sheetView showGridLines="0" zoomScalePageLayoutView="0" workbookViewId="0" topLeftCell="A1">
      <selection activeCell="A1" sqref="A1"/>
    </sheetView>
  </sheetViews>
  <sheetFormatPr defaultColWidth="11.421875" defaultRowHeight="12.75"/>
  <cols>
    <col min="1" max="1" width="8.28125" style="0" bestFit="1" customWidth="1"/>
    <col min="2" max="2" width="11.28125" style="0" bestFit="1" customWidth="1"/>
    <col min="3" max="3" width="12.140625" style="0" bestFit="1" customWidth="1"/>
    <col min="4" max="11" width="7.140625" style="0" bestFit="1" customWidth="1"/>
    <col min="13" max="13" width="12.7109375" style="0" bestFit="1" customWidth="1"/>
  </cols>
  <sheetData>
    <row r="1" ht="18">
      <c r="A1" s="42" t="s">
        <v>80</v>
      </c>
    </row>
    <row r="2" ht="12.75">
      <c r="A2" s="43"/>
    </row>
    <row r="4" spans="1:14" ht="15.75">
      <c r="A4" s="224" t="s">
        <v>170</v>
      </c>
      <c r="B4" s="224"/>
      <c r="C4" s="224"/>
      <c r="D4" s="224"/>
      <c r="E4" s="224"/>
      <c r="F4" s="224"/>
      <c r="G4" s="224"/>
      <c r="H4" s="224"/>
      <c r="I4" s="224"/>
      <c r="J4" s="224"/>
      <c r="K4" s="224"/>
      <c r="L4" s="224"/>
      <c r="M4" s="224"/>
      <c r="N4" s="224"/>
    </row>
    <row r="5" ht="13.5" thickBot="1"/>
    <row r="6" spans="1:14" ht="23.25" thickBot="1">
      <c r="A6" s="97" t="s">
        <v>122</v>
      </c>
      <c r="B6" s="97" t="s">
        <v>123</v>
      </c>
      <c r="C6" s="123" t="s">
        <v>124</v>
      </c>
      <c r="D6" s="98" t="s">
        <v>125</v>
      </c>
      <c r="E6" s="98" t="s">
        <v>126</v>
      </c>
      <c r="F6" s="98" t="s">
        <v>127</v>
      </c>
      <c r="G6" s="98" t="s">
        <v>128</v>
      </c>
      <c r="H6" s="98" t="s">
        <v>129</v>
      </c>
      <c r="I6" s="98" t="s">
        <v>130</v>
      </c>
      <c r="J6" s="98" t="s">
        <v>131</v>
      </c>
      <c r="K6" s="98" t="s">
        <v>132</v>
      </c>
      <c r="L6" s="99" t="s">
        <v>133</v>
      </c>
      <c r="M6" s="99" t="s">
        <v>134</v>
      </c>
      <c r="N6" s="99" t="s">
        <v>135</v>
      </c>
    </row>
    <row r="7" spans="1:14" ht="12.75">
      <c r="A7" s="100" t="s">
        <v>136</v>
      </c>
      <c r="B7" s="101" t="s">
        <v>137</v>
      </c>
      <c r="C7" s="101" t="s">
        <v>138</v>
      </c>
      <c r="D7" s="102">
        <v>12</v>
      </c>
      <c r="E7" s="103">
        <v>10</v>
      </c>
      <c r="F7" s="104">
        <v>13</v>
      </c>
      <c r="G7" s="104">
        <v>15</v>
      </c>
      <c r="H7" s="103">
        <v>12</v>
      </c>
      <c r="I7" s="103">
        <v>16</v>
      </c>
      <c r="J7" s="104">
        <v>11</v>
      </c>
      <c r="K7" s="105">
        <v>12</v>
      </c>
      <c r="L7" s="106"/>
      <c r="M7" s="69"/>
      <c r="N7" s="69"/>
    </row>
    <row r="8" spans="1:14" ht="12.75">
      <c r="A8" s="107" t="s">
        <v>139</v>
      </c>
      <c r="B8" s="108" t="s">
        <v>140</v>
      </c>
      <c r="C8" s="108" t="s">
        <v>141</v>
      </c>
      <c r="D8" s="109">
        <v>14</v>
      </c>
      <c r="E8" s="110">
        <v>12</v>
      </c>
      <c r="F8" s="111">
        <v>12</v>
      </c>
      <c r="G8" s="111">
        <v>11</v>
      </c>
      <c r="H8" s="110">
        <v>16</v>
      </c>
      <c r="I8" s="110">
        <v>13</v>
      </c>
      <c r="J8" s="111">
        <v>14</v>
      </c>
      <c r="K8" s="112">
        <v>15</v>
      </c>
      <c r="L8" s="113"/>
      <c r="M8" s="74"/>
      <c r="N8" s="74"/>
    </row>
    <row r="9" spans="1:14" ht="12.75">
      <c r="A9" s="107" t="s">
        <v>142</v>
      </c>
      <c r="B9" s="108" t="s">
        <v>143</v>
      </c>
      <c r="C9" s="108" t="s">
        <v>144</v>
      </c>
      <c r="D9" s="109">
        <v>13</v>
      </c>
      <c r="E9" s="110">
        <v>12</v>
      </c>
      <c r="F9" s="111">
        <v>11</v>
      </c>
      <c r="G9" s="111">
        <v>9</v>
      </c>
      <c r="H9" s="110">
        <v>11</v>
      </c>
      <c r="I9" s="110">
        <v>9</v>
      </c>
      <c r="J9" s="111">
        <v>10</v>
      </c>
      <c r="K9" s="112">
        <v>12</v>
      </c>
      <c r="L9" s="113"/>
      <c r="M9" s="74"/>
      <c r="N9" s="74"/>
    </row>
    <row r="10" spans="1:14" ht="12.75">
      <c r="A10" s="107" t="s">
        <v>145</v>
      </c>
      <c r="B10" s="108" t="s">
        <v>146</v>
      </c>
      <c r="C10" s="108" t="s">
        <v>147</v>
      </c>
      <c r="D10" s="109">
        <v>15</v>
      </c>
      <c r="E10" s="110">
        <v>14</v>
      </c>
      <c r="F10" s="111">
        <v>10</v>
      </c>
      <c r="G10" s="111">
        <v>13</v>
      </c>
      <c r="H10" s="110">
        <v>16</v>
      </c>
      <c r="I10" s="110">
        <v>8</v>
      </c>
      <c r="J10" s="111">
        <v>13</v>
      </c>
      <c r="K10" s="112">
        <v>12</v>
      </c>
      <c r="L10" s="113"/>
      <c r="M10" s="74"/>
      <c r="N10" s="74"/>
    </row>
    <row r="11" spans="1:14" ht="12.75">
      <c r="A11" s="107" t="s">
        <v>148</v>
      </c>
      <c r="B11" s="108" t="s">
        <v>149</v>
      </c>
      <c r="C11" s="108" t="s">
        <v>150</v>
      </c>
      <c r="D11" s="109">
        <v>10</v>
      </c>
      <c r="E11" s="110">
        <v>12</v>
      </c>
      <c r="F11" s="111">
        <v>7</v>
      </c>
      <c r="G11" s="111">
        <v>13</v>
      </c>
      <c r="H11" s="110">
        <v>10</v>
      </c>
      <c r="I11" s="110">
        <v>12</v>
      </c>
      <c r="J11" s="111">
        <v>13</v>
      </c>
      <c r="K11" s="112">
        <v>11</v>
      </c>
      <c r="L11" s="113"/>
      <c r="M11" s="74"/>
      <c r="N11" s="74"/>
    </row>
    <row r="12" spans="1:14" ht="12.75">
      <c r="A12" s="107" t="s">
        <v>151</v>
      </c>
      <c r="B12" s="108" t="s">
        <v>152</v>
      </c>
      <c r="C12" s="108" t="s">
        <v>153</v>
      </c>
      <c r="D12" s="109">
        <v>16</v>
      </c>
      <c r="E12" s="110">
        <v>13</v>
      </c>
      <c r="F12" s="111">
        <v>14</v>
      </c>
      <c r="G12" s="111">
        <v>15</v>
      </c>
      <c r="H12" s="110">
        <v>16</v>
      </c>
      <c r="I12" s="110">
        <v>10</v>
      </c>
      <c r="J12" s="111">
        <v>16</v>
      </c>
      <c r="K12" s="112">
        <v>14</v>
      </c>
      <c r="L12" s="113"/>
      <c r="M12" s="74"/>
      <c r="N12" s="74"/>
    </row>
    <row r="13" spans="1:14" ht="12.75">
      <c r="A13" s="107" t="s">
        <v>154</v>
      </c>
      <c r="B13" s="108" t="s">
        <v>155</v>
      </c>
      <c r="C13" s="108" t="s">
        <v>156</v>
      </c>
      <c r="D13" s="109">
        <v>13</v>
      </c>
      <c r="E13" s="110">
        <v>10</v>
      </c>
      <c r="F13" s="111">
        <v>13</v>
      </c>
      <c r="G13" s="111">
        <v>16</v>
      </c>
      <c r="H13" s="110">
        <v>13</v>
      </c>
      <c r="I13" s="110">
        <v>12</v>
      </c>
      <c r="J13" s="111">
        <v>13</v>
      </c>
      <c r="K13" s="112">
        <v>9</v>
      </c>
      <c r="L13" s="113"/>
      <c r="M13" s="74"/>
      <c r="N13" s="74"/>
    </row>
    <row r="14" spans="1:14" ht="12.75">
      <c r="A14" s="107" t="s">
        <v>157</v>
      </c>
      <c r="B14" s="108" t="s">
        <v>158</v>
      </c>
      <c r="C14" s="108" t="s">
        <v>159</v>
      </c>
      <c r="D14" s="109">
        <v>10</v>
      </c>
      <c r="E14" s="110">
        <v>9</v>
      </c>
      <c r="F14" s="111">
        <v>12</v>
      </c>
      <c r="G14" s="111">
        <v>11</v>
      </c>
      <c r="H14" s="110">
        <v>12</v>
      </c>
      <c r="I14" s="110">
        <v>12</v>
      </c>
      <c r="J14" s="111">
        <v>13</v>
      </c>
      <c r="K14" s="112">
        <v>14</v>
      </c>
      <c r="L14" s="113"/>
      <c r="M14" s="74"/>
      <c r="N14" s="74"/>
    </row>
    <row r="15" spans="1:14" ht="12.75">
      <c r="A15" s="107" t="s">
        <v>160</v>
      </c>
      <c r="B15" s="108" t="s">
        <v>161</v>
      </c>
      <c r="C15" s="108" t="s">
        <v>20</v>
      </c>
      <c r="D15" s="109">
        <v>16</v>
      </c>
      <c r="E15" s="110">
        <v>10</v>
      </c>
      <c r="F15" s="111">
        <v>11</v>
      </c>
      <c r="G15" s="111">
        <v>16</v>
      </c>
      <c r="H15" s="110">
        <v>17</v>
      </c>
      <c r="I15" s="110">
        <v>15</v>
      </c>
      <c r="J15" s="111">
        <v>12</v>
      </c>
      <c r="K15" s="112">
        <v>12</v>
      </c>
      <c r="L15" s="113"/>
      <c r="M15" s="74"/>
      <c r="N15" s="74"/>
    </row>
    <row r="16" spans="1:14" ht="13.5" thickBot="1">
      <c r="A16" s="114" t="s">
        <v>162</v>
      </c>
      <c r="B16" s="115" t="s">
        <v>163</v>
      </c>
      <c r="C16" s="115" t="s">
        <v>164</v>
      </c>
      <c r="D16" s="116">
        <v>15</v>
      </c>
      <c r="E16" s="117">
        <v>12</v>
      </c>
      <c r="F16" s="118">
        <v>18</v>
      </c>
      <c r="G16" s="118">
        <v>13</v>
      </c>
      <c r="H16" s="117">
        <v>14</v>
      </c>
      <c r="I16" s="117">
        <v>15</v>
      </c>
      <c r="J16" s="118">
        <v>13</v>
      </c>
      <c r="K16" s="119">
        <v>12</v>
      </c>
      <c r="L16" s="120"/>
      <c r="M16" s="77"/>
      <c r="N16" s="77"/>
    </row>
    <row r="18" spans="4:5" ht="12.75">
      <c r="D18" s="230" t="s">
        <v>165</v>
      </c>
      <c r="E18" s="230" t="s">
        <v>166</v>
      </c>
    </row>
    <row r="19" spans="4:5" ht="12.75">
      <c r="D19" s="231"/>
      <c r="E19" s="231"/>
    </row>
    <row r="20" spans="4:5" ht="12.75">
      <c r="D20" s="231"/>
      <c r="E20" s="231"/>
    </row>
    <row r="21" spans="4:5" ht="12.75">
      <c r="D21" s="231"/>
      <c r="E21" s="231"/>
    </row>
    <row r="22" spans="4:9" ht="12.75">
      <c r="D22" s="231"/>
      <c r="E22" s="231"/>
      <c r="I22" s="121" t="s">
        <v>167</v>
      </c>
    </row>
    <row r="23" spans="2:10" ht="18" customHeight="1">
      <c r="B23" s="232" t="s">
        <v>173</v>
      </c>
      <c r="C23" s="232"/>
      <c r="D23" s="124"/>
      <c r="E23" s="124"/>
      <c r="I23" s="122" t="s">
        <v>168</v>
      </c>
      <c r="J23" s="124"/>
    </row>
    <row r="24" spans="2:10" ht="18" customHeight="1">
      <c r="B24" s="232" t="s">
        <v>174</v>
      </c>
      <c r="C24" s="232"/>
      <c r="D24" s="124"/>
      <c r="E24" s="124"/>
      <c r="I24" s="122" t="s">
        <v>169</v>
      </c>
      <c r="J24" s="124"/>
    </row>
    <row r="26" ht="12.75">
      <c r="A26" s="3" t="s">
        <v>175</v>
      </c>
    </row>
    <row r="27" ht="12.75">
      <c r="A27" s="5" t="s">
        <v>172</v>
      </c>
    </row>
  </sheetData>
  <sheetProtection/>
  <mergeCells count="5">
    <mergeCell ref="A4:N4"/>
    <mergeCell ref="D18:D22"/>
    <mergeCell ref="E18:E22"/>
    <mergeCell ref="B23:C23"/>
    <mergeCell ref="B24:C24"/>
  </mergeCells>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SENA REGIONAL ANTIOQUIA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Oamr Garcia</dc:creator>
  <cp:keywords/>
  <dc:description/>
  <cp:lastModifiedBy>Nicolle</cp:lastModifiedBy>
  <cp:lastPrinted>2006-02-03T19:25:44Z</cp:lastPrinted>
  <dcterms:created xsi:type="dcterms:W3CDTF">2002-03-13T11:16:35Z</dcterms:created>
  <dcterms:modified xsi:type="dcterms:W3CDTF">2012-07-16T12:22:03Z</dcterms:modified>
  <cp:category/>
  <cp:version/>
  <cp:contentType/>
  <cp:contentStatus/>
</cp:coreProperties>
</file>